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9180" activeTab="1"/>
  </bookViews>
  <sheets>
    <sheet name="bore discharge" sheetId="1" r:id="rId1"/>
    <sheet name="from author" sheetId="2" r:id="rId2"/>
  </sheets>
  <definedNames>
    <definedName name="_xlfn.IFERROR" hidden="1">#NAME?</definedName>
    <definedName name="D">'bore discharge'!$K$9</definedName>
    <definedName name="g">'bore discharge'!$V$9</definedName>
    <definedName name="h_1">'bore discharge'!$K$15</definedName>
    <definedName name="h_2">'bore discharge'!$K$16</definedName>
    <definedName name="i">'bore discharge'!$K$17</definedName>
    <definedName name="Ks">'bore discharge'!$K$10</definedName>
    <definedName name="L">'bore discharge'!$K$14</definedName>
    <definedName name="myrange">'bore discharge'!$B$34:$AB$62</definedName>
    <definedName name="_xlnm.Print_Area" localSheetId="0">'bore discharge'!$B$2:$AB$62</definedName>
    <definedName name="Q">'bore discharge'!$T$31</definedName>
    <definedName name="req">'bore discharge'!#REF!</definedName>
    <definedName name="sel">'bore discharge'!#REF!</definedName>
    <definedName name="V">'bore discharge'!$T$25</definedName>
    <definedName name="y">'bore discharge'!$K$11</definedName>
  </definedNames>
  <calcPr fullCalcOnLoad="1"/>
</workbook>
</file>

<file path=xl/sharedStrings.xml><?xml version="1.0" encoding="utf-8"?>
<sst xmlns="http://schemas.openxmlformats.org/spreadsheetml/2006/main" count="49" uniqueCount="47">
  <si>
    <t>Revision</t>
  </si>
  <si>
    <t>Page:</t>
  </si>
  <si>
    <t>Date:</t>
  </si>
  <si>
    <t>Job No:</t>
  </si>
  <si>
    <t>Prepared By:</t>
  </si>
  <si>
    <t>C/01</t>
  </si>
  <si>
    <t>DJ</t>
  </si>
  <si>
    <t>Margery Street</t>
  </si>
  <si>
    <r>
      <t xml:space="preserve">  YourSpreadsheets™
</t>
    </r>
    <r>
      <rPr>
        <sz val="10"/>
        <rFont val="Arial"/>
        <family val="2"/>
      </rPr>
      <t xml:space="preserve">   2nd Floor, 52 Marcus Hill, London
   www.YourSpreadsheets.co.uk
   Tel: 020 7542 8734</t>
    </r>
  </si>
  <si>
    <r>
      <t xml:space="preserve">Spreadsheet provided by: </t>
    </r>
    <r>
      <rPr>
        <b/>
        <i/>
        <sz val="8"/>
        <rFont val="Arial CE"/>
        <family val="0"/>
      </rPr>
      <t>www.YourSpreadsheets.co.uk</t>
    </r>
  </si>
  <si>
    <r>
      <t xml:space="preserve">version: </t>
    </r>
    <r>
      <rPr>
        <b/>
        <sz val="10"/>
        <rFont val="Arial CE"/>
        <family val="0"/>
      </rPr>
      <t>1.1.</t>
    </r>
  </si>
  <si>
    <t>Something Somewhere</t>
  </si>
  <si>
    <t xml:space="preserve">Section: </t>
  </si>
  <si>
    <t>PIPE DATA</t>
  </si>
  <si>
    <t>PIPELINE DATA</t>
  </si>
  <si>
    <r>
      <t>invert level at end of pipe 'h</t>
    </r>
    <r>
      <rPr>
        <vertAlign val="subscript"/>
        <sz val="10"/>
        <rFont val="Arial CE"/>
        <family val="0"/>
      </rPr>
      <t>2</t>
    </r>
    <r>
      <rPr>
        <sz val="10"/>
        <rFont val="Arial CE"/>
        <family val="0"/>
      </rPr>
      <t xml:space="preserve">' </t>
    </r>
    <r>
      <rPr>
        <i/>
        <sz val="10"/>
        <rFont val="Arial CE"/>
        <family val="0"/>
      </rPr>
      <t>[m]</t>
    </r>
    <r>
      <rPr>
        <sz val="10"/>
        <rFont val="Arial CE"/>
        <family val="0"/>
      </rPr>
      <t xml:space="preserve"> =</t>
    </r>
  </si>
  <si>
    <r>
      <t>invert level at beginning of pipe 'h</t>
    </r>
    <r>
      <rPr>
        <vertAlign val="subscript"/>
        <sz val="10"/>
        <rFont val="Arial CE"/>
        <family val="0"/>
      </rPr>
      <t>1</t>
    </r>
    <r>
      <rPr>
        <sz val="10"/>
        <rFont val="Arial CE"/>
        <family val="0"/>
      </rPr>
      <t xml:space="preserve">' </t>
    </r>
    <r>
      <rPr>
        <i/>
        <sz val="10"/>
        <rFont val="Arial CE"/>
        <family val="0"/>
      </rPr>
      <t>[m]</t>
    </r>
    <r>
      <rPr>
        <sz val="10"/>
        <rFont val="Arial CE"/>
        <family val="0"/>
      </rPr>
      <t xml:space="preserve"> =</t>
    </r>
  </si>
  <si>
    <r>
      <rPr>
        <sz val="10"/>
        <rFont val="Arial"/>
        <family val="2"/>
      </rPr>
      <t xml:space="preserve">pipe length 'L' </t>
    </r>
    <r>
      <rPr>
        <i/>
        <sz val="10"/>
        <rFont val="Arial"/>
        <family val="2"/>
      </rPr>
      <t xml:space="preserve">[m] </t>
    </r>
    <r>
      <rPr>
        <sz val="10"/>
        <rFont val="Arial CE"/>
        <family val="0"/>
      </rPr>
      <t>=</t>
    </r>
  </si>
  <si>
    <r>
      <t xml:space="preserve">hydraulic gradient 'i' </t>
    </r>
    <r>
      <rPr>
        <i/>
        <sz val="10"/>
        <rFont val="Arial CE"/>
        <family val="0"/>
      </rPr>
      <t>[m/m]</t>
    </r>
    <r>
      <rPr>
        <sz val="10"/>
        <rFont val="Arial CE"/>
        <family val="0"/>
      </rPr>
      <t xml:space="preserve"> =</t>
    </r>
  </si>
  <si>
    <t>CONSTANTS</t>
  </si>
  <si>
    <r>
      <t xml:space="preserve">gravitational acceleration 'g' </t>
    </r>
    <r>
      <rPr>
        <i/>
        <sz val="10"/>
        <rFont val="Arial CE"/>
        <family val="0"/>
      </rPr>
      <t>[m/s</t>
    </r>
    <r>
      <rPr>
        <i/>
        <vertAlign val="superscript"/>
        <sz val="10"/>
        <rFont val="Arial CE"/>
        <family val="0"/>
      </rPr>
      <t>2</t>
    </r>
    <r>
      <rPr>
        <i/>
        <sz val="10"/>
        <rFont val="Arial CE"/>
        <family val="0"/>
      </rPr>
      <t xml:space="preserve">] </t>
    </r>
    <r>
      <rPr>
        <sz val="10"/>
        <rFont val="Arial CE"/>
        <family val="0"/>
      </rPr>
      <t>=</t>
    </r>
  </si>
  <si>
    <r>
      <t xml:space="preserve">internal diameter of pipe 'D' </t>
    </r>
    <r>
      <rPr>
        <i/>
        <sz val="10"/>
        <rFont val="Arial CE"/>
        <family val="0"/>
      </rPr>
      <t>[mm] =</t>
    </r>
  </si>
  <si>
    <r>
      <t>1.31*10</t>
    </r>
    <r>
      <rPr>
        <vertAlign val="superscript"/>
        <sz val="10"/>
        <rFont val="Arial CE"/>
        <family val="0"/>
      </rPr>
      <t>-6</t>
    </r>
  </si>
  <si>
    <t>pipeline slope 's' :</t>
  </si>
  <si>
    <r>
      <t>kinematic viscosity of water '</t>
    </r>
    <r>
      <rPr>
        <sz val="10"/>
        <rFont val="Times New Roman"/>
        <family val="1"/>
      </rPr>
      <t>μ</t>
    </r>
    <r>
      <rPr>
        <sz val="10"/>
        <rFont val="Arial CE"/>
        <family val="0"/>
      </rPr>
      <t xml:space="preserve">' </t>
    </r>
    <r>
      <rPr>
        <i/>
        <sz val="10"/>
        <rFont val="Arial CE"/>
        <family val="0"/>
      </rPr>
      <t>[m</t>
    </r>
    <r>
      <rPr>
        <i/>
        <vertAlign val="superscript"/>
        <sz val="10"/>
        <rFont val="Arial CE"/>
        <family val="0"/>
      </rPr>
      <t>2</t>
    </r>
    <r>
      <rPr>
        <i/>
        <sz val="10"/>
        <rFont val="Arial CE"/>
        <family val="0"/>
      </rPr>
      <t xml:space="preserve">/s] </t>
    </r>
    <r>
      <rPr>
        <sz val="10"/>
        <rFont val="Arial CE"/>
        <family val="0"/>
      </rPr>
      <t>=</t>
    </r>
  </si>
  <si>
    <r>
      <t>NOTE: kinematic viscosity is for water at 10</t>
    </r>
    <r>
      <rPr>
        <i/>
        <vertAlign val="superscript"/>
        <sz val="8"/>
        <rFont val="Arial CE"/>
        <family val="0"/>
      </rPr>
      <t>o</t>
    </r>
    <r>
      <rPr>
        <i/>
        <sz val="8"/>
        <rFont val="Arial CE"/>
        <family val="0"/>
      </rPr>
      <t>C</t>
    </r>
  </si>
  <si>
    <t>VELOCITY OF WATER</t>
  </si>
  <si>
    <r>
      <t>effective roughness value 'K</t>
    </r>
    <r>
      <rPr>
        <vertAlign val="subscript"/>
        <sz val="10"/>
        <rFont val="Arial CE"/>
        <family val="0"/>
      </rPr>
      <t>s</t>
    </r>
    <r>
      <rPr>
        <sz val="10"/>
        <rFont val="Arial CE"/>
        <family val="0"/>
      </rPr>
      <t xml:space="preserve">' </t>
    </r>
    <r>
      <rPr>
        <i/>
        <sz val="10"/>
        <rFont val="Arial CE"/>
        <family val="0"/>
      </rPr>
      <t>[mm]</t>
    </r>
    <r>
      <rPr>
        <sz val="10"/>
        <rFont val="Arial CE"/>
        <family val="0"/>
      </rPr>
      <t xml:space="preserve"> =</t>
    </r>
  </si>
  <si>
    <t>FULL BORE DISCHARGE</t>
  </si>
  <si>
    <r>
      <t>Q = 785.4*D</t>
    </r>
    <r>
      <rPr>
        <vertAlign val="superscript"/>
        <sz val="10"/>
        <rFont val="Arial CE"/>
        <family val="0"/>
      </rPr>
      <t>2</t>
    </r>
    <r>
      <rPr>
        <sz val="10"/>
        <rFont val="Arial CE"/>
        <family val="0"/>
      </rPr>
      <t>*V</t>
    </r>
  </si>
  <si>
    <t>VELOCITY OF WATER 'V' =</t>
  </si>
  <si>
    <t>[m/s]</t>
  </si>
  <si>
    <t>[litre/s]</t>
  </si>
  <si>
    <t>FULL BORE DISCHARGE 'Q' =</t>
  </si>
  <si>
    <r>
      <t>reduced bore discharge factor '</t>
    </r>
    <r>
      <rPr>
        <sz val="10"/>
        <rFont val="Calibri"/>
        <family val="2"/>
      </rPr>
      <t>γ' =</t>
    </r>
  </si>
  <si>
    <r>
      <t xml:space="preserve">Qr = </t>
    </r>
    <r>
      <rPr>
        <sz val="10"/>
        <rFont val="Calibri"/>
        <family val="2"/>
      </rPr>
      <t>γ</t>
    </r>
    <r>
      <rPr>
        <sz val="10"/>
        <rFont val="Arial CE"/>
        <family val="0"/>
      </rPr>
      <t>*Q</t>
    </r>
  </si>
  <si>
    <r>
      <t>Vr = Qr/(785.4*D</t>
    </r>
    <r>
      <rPr>
        <vertAlign val="superscript"/>
        <sz val="10"/>
        <rFont val="Arial CE"/>
        <family val="0"/>
      </rPr>
      <t>2</t>
    </r>
    <r>
      <rPr>
        <sz val="10"/>
        <rFont val="Arial CE"/>
        <family val="0"/>
      </rPr>
      <t>)</t>
    </r>
  </si>
  <si>
    <t>VELOCITY OF WATER WITH REDUCED BORE DISCHARGE</t>
  </si>
  <si>
    <r>
      <t>VELOCITY OF WATER FOR REDUCED BORE DISCHARGE 'V</t>
    </r>
    <r>
      <rPr>
        <b/>
        <vertAlign val="subscript"/>
        <sz val="10"/>
        <rFont val="Arial CE"/>
        <family val="0"/>
      </rPr>
      <t>r</t>
    </r>
    <r>
      <rPr>
        <b/>
        <sz val="10"/>
        <rFont val="Arial CE"/>
        <family val="0"/>
      </rPr>
      <t>' =</t>
    </r>
  </si>
  <si>
    <r>
      <t xml:space="preserve">Version: </t>
    </r>
    <r>
      <rPr>
        <b/>
        <sz val="10"/>
        <rFont val="Arial CE"/>
        <family val="0"/>
      </rPr>
      <t>1.1.</t>
    </r>
  </si>
  <si>
    <t>For latest updates and news visit:</t>
  </si>
  <si>
    <t>Contact me at:</t>
  </si>
  <si>
    <t>www.YourSpreadsheets.co.uk</t>
  </si>
  <si>
    <t>info@yourspreadsheets.co.uk</t>
  </si>
  <si>
    <r>
      <rPr>
        <sz val="10"/>
        <rFont val="Arial CE"/>
        <family val="0"/>
      </rPr>
      <t xml:space="preserve">The Author takes no liability for use of this spreadsheet and gives no guarantee that it is error free. </t>
    </r>
    <r>
      <rPr>
        <b/>
        <sz val="10"/>
        <rFont val="Arial CE"/>
        <family val="0"/>
      </rPr>
      <t xml:space="preserve">
</t>
    </r>
    <r>
      <rPr>
        <sz val="10"/>
        <rFont val="Arial CE"/>
        <family val="0"/>
      </rPr>
      <t>In no event shall the Author be responsible for any special, incidental or consequential damages whatsoever arising from the use of this spreadsheet, even if the Author has been advised of the possibility of such damage.
This is a FREE spreadsheet. The spreadsheet can be distributed freely but only in its original form.
Reverse-engineering, decompiling or disassembling of this spreadsheet is not allowable.
By using this spreadsheet you understand and agree with the above terms and conditions. You also acknowledge that you do not become the owner of this spreadsheet.</t>
    </r>
    <r>
      <rPr>
        <b/>
        <sz val="10"/>
        <rFont val="Arial CE"/>
        <family val="0"/>
      </rPr>
      <t xml:space="preserve">
Damian Janicki</t>
    </r>
  </si>
  <si>
    <r>
      <t xml:space="preserve">Changelog:
26.07.2012 </t>
    </r>
    <r>
      <rPr>
        <sz val="10"/>
        <rFont val="Arial CE"/>
        <family val="0"/>
      </rPr>
      <t xml:space="preserve">- </t>
    </r>
    <r>
      <rPr>
        <b/>
        <sz val="10"/>
        <rFont val="Arial CE"/>
        <family val="0"/>
      </rPr>
      <t xml:space="preserve">v.1.1. - </t>
    </r>
    <r>
      <rPr>
        <sz val="10"/>
        <rFont val="Arial CE"/>
        <family val="0"/>
      </rPr>
      <t>official release of the spreadsheets.</t>
    </r>
  </si>
  <si>
    <r>
      <t xml:space="preserve">© 2012 </t>
    </r>
    <r>
      <rPr>
        <b/>
        <sz val="10"/>
        <rFont val="Arial CE"/>
        <family val="0"/>
      </rPr>
      <t>Damian Janicki</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</si>
</sst>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0.0000"/>
    <numFmt numFmtId="181" formatCode="0.000000000000000000000000000000"/>
    <numFmt numFmtId="182" formatCode="[$-415]d\ mmmm\ yyyy"/>
    <numFmt numFmtId="183" formatCode="d/m/yyyy;@"/>
    <numFmt numFmtId="184" formatCode="[$-415]d/mmm/yyyy;@"/>
    <numFmt numFmtId="185" formatCode="dd/mm/yy;@"/>
    <numFmt numFmtId="186" formatCode="[$-809]dd\ mmmm\ yyyy;@"/>
    <numFmt numFmtId="187" formatCode="dd/mm/yyyy;@"/>
    <numFmt numFmtId="188" formatCode="&quot;Yes&quot;;&quot;Yes&quot;;&quot;No&quot;"/>
    <numFmt numFmtId="189" formatCode="&quot;True&quot;;&quot;True&quot;;&quot;False&quot;"/>
    <numFmt numFmtId="190" formatCode="&quot;On&quot;;&quot;On&quot;;&quot;Off&quot;"/>
    <numFmt numFmtId="191" formatCode="[$€-2]\ #,##0.00_);[Red]\([$€-2]\ #,##0.00\)"/>
    <numFmt numFmtId="192" formatCode="[$-809]dd\ mmmm\ yyyy"/>
    <numFmt numFmtId="193" formatCode="#,##0.0"/>
    <numFmt numFmtId="194" formatCode="&quot;= 1 : &quot;0"/>
    <numFmt numFmtId="195" formatCode="&quot;1 : &quot;0"/>
    <numFmt numFmtId="196" formatCode="&quot;1:&quot;0"/>
    <numFmt numFmtId="197" formatCode="0.0000000"/>
    <numFmt numFmtId="198" formatCode="0.000000"/>
    <numFmt numFmtId="199" formatCode="0.00000"/>
  </numFmts>
  <fonts count="56">
    <font>
      <sz val="10"/>
      <name val="Arial CE"/>
      <family val="0"/>
    </font>
    <font>
      <sz val="10"/>
      <name val="Arial"/>
      <family val="2"/>
    </font>
    <font>
      <b/>
      <sz val="10"/>
      <name val="Arial CE"/>
      <family val="0"/>
    </font>
    <font>
      <u val="single"/>
      <sz val="10"/>
      <color indexed="12"/>
      <name val="Arial CE"/>
      <family val="0"/>
    </font>
    <font>
      <u val="single"/>
      <sz val="10"/>
      <color indexed="36"/>
      <name val="Arial CE"/>
      <family val="0"/>
    </font>
    <font>
      <b/>
      <sz val="11"/>
      <name val="Arial CE"/>
      <family val="0"/>
    </font>
    <font>
      <b/>
      <sz val="12"/>
      <name val="Arial"/>
      <family val="2"/>
    </font>
    <font>
      <sz val="11"/>
      <name val="Arial CE"/>
      <family val="0"/>
    </font>
    <font>
      <b/>
      <sz val="13"/>
      <name val="Arial"/>
      <family val="2"/>
    </font>
    <font>
      <i/>
      <sz val="10"/>
      <name val="Arial CE"/>
      <family val="0"/>
    </font>
    <font>
      <vertAlign val="subscript"/>
      <sz val="10"/>
      <name val="Arial CE"/>
      <family val="0"/>
    </font>
    <font>
      <i/>
      <vertAlign val="superscript"/>
      <sz val="10"/>
      <name val="Arial CE"/>
      <family val="0"/>
    </font>
    <font>
      <i/>
      <sz val="8"/>
      <name val="Arial CE"/>
      <family val="0"/>
    </font>
    <font>
      <b/>
      <i/>
      <sz val="8"/>
      <name val="Arial CE"/>
      <family val="0"/>
    </font>
    <font>
      <i/>
      <sz val="10"/>
      <name val="Arial"/>
      <family val="2"/>
    </font>
    <font>
      <sz val="10"/>
      <name val="Times New Roman"/>
      <family val="1"/>
    </font>
    <font>
      <vertAlign val="superscript"/>
      <sz val="10"/>
      <name val="Arial CE"/>
      <family val="0"/>
    </font>
    <font>
      <i/>
      <vertAlign val="superscript"/>
      <sz val="8"/>
      <name val="Arial CE"/>
      <family val="0"/>
    </font>
    <font>
      <sz val="10"/>
      <name val="Calibri"/>
      <family val="2"/>
    </font>
    <font>
      <b/>
      <vertAlign val="subscript"/>
      <sz val="10"/>
      <name val="Arial C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CC"/>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style="dotted"/>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dotted"/>
      <right>
        <color indexed="63"/>
      </right>
      <top>
        <color indexed="63"/>
      </top>
      <bottom style="thin"/>
    </border>
    <border>
      <left>
        <color indexed="63"/>
      </left>
      <right style="medium"/>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style="double"/>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5">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2" fontId="0" fillId="33" borderId="0" xfId="0" applyNumberFormat="1" applyFont="1" applyFill="1" applyAlignment="1">
      <alignment/>
    </xf>
    <xf numFmtId="0" fontId="0" fillId="0" borderId="10" xfId="0" applyFont="1" applyFill="1" applyBorder="1" applyAlignment="1">
      <alignment vertical="center"/>
    </xf>
    <xf numFmtId="0" fontId="0" fillId="0" borderId="11" xfId="0" applyFont="1" applyFill="1" applyBorder="1" applyAlignment="1">
      <alignment vertical="center"/>
    </xf>
    <xf numFmtId="0" fontId="6" fillId="0" borderId="12" xfId="0" applyFont="1" applyFill="1" applyBorder="1" applyAlignment="1">
      <alignment vertical="center" wrapText="1"/>
    </xf>
    <xf numFmtId="0" fontId="0" fillId="0" borderId="0" xfId="0" applyBorder="1" applyAlignment="1">
      <alignment/>
    </xf>
    <xf numFmtId="0" fontId="7" fillId="0" borderId="11" xfId="0" applyFont="1" applyFill="1" applyBorder="1" applyAlignment="1">
      <alignment vertical="center"/>
    </xf>
    <xf numFmtId="0" fontId="0" fillId="33" borderId="0" xfId="0" applyFont="1" applyFill="1" applyBorder="1" applyAlignment="1" applyProtection="1">
      <alignment horizontal="right"/>
      <protection/>
    </xf>
    <xf numFmtId="0" fontId="0" fillId="33" borderId="0" xfId="0" applyFont="1" applyFill="1" applyAlignment="1" applyProtection="1">
      <alignment/>
      <protection/>
    </xf>
    <xf numFmtId="2" fontId="2"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wrapText="1"/>
      <protection/>
    </xf>
    <xf numFmtId="184" fontId="2" fillId="33" borderId="0" xfId="0" applyNumberFormat="1" applyFont="1" applyFill="1" applyBorder="1" applyAlignment="1" applyProtection="1">
      <alignment horizontal="center" vertical="center"/>
      <protection/>
    </xf>
    <xf numFmtId="2" fontId="0" fillId="33" borderId="0" xfId="0" applyNumberFormat="1" applyFont="1" applyFill="1" applyBorder="1" applyAlignment="1" applyProtection="1">
      <alignment/>
      <protection/>
    </xf>
    <xf numFmtId="2" fontId="0" fillId="33" borderId="0" xfId="0" applyNumberFormat="1" applyFont="1" applyFill="1" applyBorder="1" applyAlignment="1" applyProtection="1">
      <alignment/>
      <protection/>
    </xf>
    <xf numFmtId="2" fontId="0" fillId="33" borderId="0" xfId="0" applyNumberFormat="1" applyFont="1" applyFill="1" applyBorder="1" applyAlignment="1" applyProtection="1">
      <alignment horizontal="left"/>
      <protection/>
    </xf>
    <xf numFmtId="2" fontId="0" fillId="33" borderId="0" xfId="0" applyNumberFormat="1" applyFont="1" applyFill="1" applyBorder="1" applyAlignment="1" applyProtection="1">
      <alignment horizontal="right"/>
      <protection/>
    </xf>
    <xf numFmtId="2" fontId="0" fillId="33" borderId="0" xfId="0" applyNumberFormat="1" applyFont="1" applyFill="1" applyAlignment="1" applyProtection="1">
      <alignment/>
      <protection/>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33" borderId="0" xfId="0" applyFont="1" applyFill="1" applyAlignment="1">
      <alignment/>
    </xf>
    <xf numFmtId="2" fontId="0" fillId="33" borderId="0" xfId="0" applyNumberFormat="1" applyFill="1" applyAlignment="1" applyProtection="1" quotePrefix="1">
      <alignment/>
      <protection/>
    </xf>
    <xf numFmtId="0" fontId="0" fillId="0" borderId="0" xfId="0" applyFill="1" applyAlignment="1" applyProtection="1">
      <alignment vertical="center"/>
      <protection hidden="1"/>
    </xf>
    <xf numFmtId="0" fontId="9" fillId="0" borderId="0" xfId="0" applyFont="1" applyFill="1" applyAlignment="1" applyProtection="1">
      <alignment horizontal="right" vertical="center"/>
      <protection hidden="1"/>
    </xf>
    <xf numFmtId="0" fontId="2" fillId="33" borderId="0" xfId="0" applyFont="1" applyFill="1" applyBorder="1" applyAlignment="1" applyProtection="1">
      <alignment vertical="center" shrinkToFit="1"/>
      <protection hidden="1"/>
    </xf>
    <xf numFmtId="0" fontId="0" fillId="0" borderId="12" xfId="0" applyFill="1" applyBorder="1" applyAlignment="1" applyProtection="1">
      <alignment vertical="center"/>
      <protection locked="0"/>
    </xf>
    <xf numFmtId="2" fontId="0" fillId="0" borderId="12" xfId="0" applyNumberFormat="1" applyFill="1" applyBorder="1" applyAlignment="1" applyProtection="1">
      <alignment vertical="center"/>
      <protection locked="0"/>
    </xf>
    <xf numFmtId="2" fontId="0" fillId="0" borderId="13" xfId="0" applyNumberFormat="1" applyFont="1" applyFill="1" applyBorder="1" applyAlignment="1" applyProtection="1">
      <alignment vertical="center"/>
      <protection locked="0"/>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8" fillId="0" borderId="12"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2" fontId="2" fillId="0" borderId="20" xfId="0" applyNumberFormat="1" applyFont="1" applyFill="1" applyBorder="1" applyAlignment="1" applyProtection="1">
      <alignment horizontal="center" vertical="center"/>
      <protection locked="0"/>
    </xf>
    <xf numFmtId="2" fontId="2" fillId="0" borderId="21" xfId="0" applyNumberFormat="1" applyFont="1" applyFill="1" applyBorder="1" applyAlignment="1" applyProtection="1">
      <alignment horizontal="center" vertical="center"/>
      <protection locked="0"/>
    </xf>
    <xf numFmtId="2" fontId="2" fillId="0" borderId="13" xfId="0" applyNumberFormat="1"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0" fillId="33" borderId="18" xfId="0" applyFill="1" applyBorder="1" applyAlignment="1">
      <alignment horizontal="left"/>
    </xf>
    <xf numFmtId="0" fontId="0" fillId="33" borderId="18" xfId="0" applyFill="1" applyBorder="1" applyAlignment="1">
      <alignment horizontal="right"/>
    </xf>
    <xf numFmtId="187" fontId="2" fillId="0" borderId="20" xfId="0" applyNumberFormat="1" applyFont="1" applyFill="1" applyBorder="1" applyAlignment="1" applyProtection="1">
      <alignment horizontal="center" vertical="center"/>
      <protection locked="0"/>
    </xf>
    <xf numFmtId="187" fontId="2" fillId="0" borderId="21" xfId="0" applyNumberFormat="1" applyFont="1" applyFill="1" applyBorder="1" applyAlignment="1" applyProtection="1">
      <alignment horizontal="center" vertical="center"/>
      <protection locked="0"/>
    </xf>
    <xf numFmtId="187" fontId="2" fillId="0" borderId="13" xfId="0" applyNumberFormat="1" applyFont="1" applyFill="1" applyBorder="1" applyAlignment="1" applyProtection="1">
      <alignment horizontal="center" vertical="center"/>
      <protection locked="0"/>
    </xf>
    <xf numFmtId="0" fontId="0" fillId="0" borderId="14" xfId="0" applyFill="1" applyBorder="1" applyAlignment="1">
      <alignment horizontal="center" vertical="center"/>
    </xf>
    <xf numFmtId="0" fontId="0" fillId="0" borderId="21" xfId="0" applyFill="1" applyBorder="1" applyAlignment="1">
      <alignment horizontal="center" vertical="center"/>
    </xf>
    <xf numFmtId="0" fontId="2" fillId="0" borderId="24"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3" fontId="55" fillId="32" borderId="12" xfId="0" applyNumberFormat="1" applyFont="1" applyFill="1" applyBorder="1" applyAlignment="1" applyProtection="1">
      <alignment horizontal="center" vertical="center"/>
      <protection locked="0"/>
    </xf>
    <xf numFmtId="3" fontId="55" fillId="32" borderId="16" xfId="0" applyNumberFormat="1" applyFont="1" applyFill="1" applyBorder="1" applyAlignment="1" applyProtection="1">
      <alignment horizontal="center" vertical="center"/>
      <protection locked="0"/>
    </xf>
    <xf numFmtId="0" fontId="2" fillId="32" borderId="14" xfId="0" applyFont="1" applyFill="1" applyBorder="1" applyAlignment="1" applyProtection="1">
      <alignment horizontal="center" vertical="center"/>
      <protection/>
    </xf>
    <xf numFmtId="0" fontId="2" fillId="32" borderId="21" xfId="0" applyFont="1" applyFill="1" applyBorder="1" applyAlignment="1" applyProtection="1">
      <alignment horizontal="center" vertical="center"/>
      <protection/>
    </xf>
    <xf numFmtId="0" fontId="2" fillId="32" borderId="22" xfId="0" applyFont="1" applyFill="1" applyBorder="1" applyAlignment="1" applyProtection="1">
      <alignment horizontal="center" vertical="center"/>
      <protection/>
    </xf>
    <xf numFmtId="0" fontId="0" fillId="32" borderId="10" xfId="0" applyFill="1" applyBorder="1" applyAlignment="1" applyProtection="1">
      <alignment horizontal="right" vertical="center"/>
      <protection/>
    </xf>
    <xf numFmtId="0" fontId="0" fillId="32" borderId="12" xfId="0" applyFill="1" applyBorder="1" applyAlignment="1" applyProtection="1">
      <alignment horizontal="right" vertical="center"/>
      <protection/>
    </xf>
    <xf numFmtId="2" fontId="55" fillId="32" borderId="12" xfId="0" applyNumberFormat="1" applyFont="1" applyFill="1" applyBorder="1" applyAlignment="1" applyProtection="1">
      <alignment horizontal="center" vertical="center"/>
      <protection locked="0"/>
    </xf>
    <xf numFmtId="2" fontId="55" fillId="32" borderId="16" xfId="0" applyNumberFormat="1" applyFont="1" applyFill="1" applyBorder="1" applyAlignment="1" applyProtection="1">
      <alignment horizontal="center" vertical="center"/>
      <protection locked="0"/>
    </xf>
    <xf numFmtId="0" fontId="0" fillId="34" borderId="0" xfId="0" applyFill="1" applyAlignment="1" applyProtection="1">
      <alignment/>
      <protection locked="0"/>
    </xf>
    <xf numFmtId="0" fontId="0" fillId="34" borderId="0" xfId="0" applyFill="1" applyAlignment="1">
      <alignment/>
    </xf>
    <xf numFmtId="0" fontId="0" fillId="34" borderId="0" xfId="0" applyFill="1" applyAlignment="1">
      <alignment horizontal="right"/>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17" xfId="0" applyFont="1" applyFill="1" applyBorder="1" applyAlignment="1">
      <alignment vertical="center" wrapText="1"/>
    </xf>
    <xf numFmtId="0" fontId="3" fillId="0" borderId="0" xfId="53" applyFill="1" applyBorder="1" applyAlignment="1" applyProtection="1">
      <alignment horizontal="left" vertical="center" wrapText="1"/>
      <protection locked="0"/>
    </xf>
    <xf numFmtId="0" fontId="3" fillId="0" borderId="0" xfId="53" applyFill="1" applyBorder="1" applyAlignment="1" applyProtection="1">
      <alignment horizontal="right" vertical="center" wrapText="1"/>
      <protection locked="0"/>
    </xf>
    <xf numFmtId="0" fontId="2" fillId="0" borderId="23"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0" fillId="33" borderId="0" xfId="0" applyFill="1" applyAlignment="1">
      <alignment/>
    </xf>
    <xf numFmtId="0" fontId="2" fillId="0" borderId="0" xfId="0" applyFont="1" applyFill="1" applyBorder="1" applyAlignment="1">
      <alignment horizontal="left" vertical="center" wrapText="1"/>
    </xf>
    <xf numFmtId="0" fontId="0" fillId="34" borderId="0" xfId="0" applyFill="1" applyAlignment="1">
      <alignment wrapText="1"/>
    </xf>
    <xf numFmtId="0" fontId="0" fillId="0" borderId="11" xfId="0" applyFont="1" applyFill="1" applyBorder="1" applyAlignment="1" applyProtection="1">
      <alignment/>
      <protection hidden="1"/>
    </xf>
    <xf numFmtId="0" fontId="0" fillId="0" borderId="0" xfId="0" applyFont="1" applyFill="1" applyBorder="1" applyAlignment="1" applyProtection="1">
      <alignment horizontal="left" vertical="center"/>
      <protection hidden="1"/>
    </xf>
    <xf numFmtId="0" fontId="0" fillId="0" borderId="0" xfId="53" applyFont="1" applyFill="1" applyBorder="1" applyAlignment="1" applyProtection="1">
      <alignment horizontal="left" vertical="center"/>
      <protection hidden="1"/>
    </xf>
    <xf numFmtId="0" fontId="0" fillId="0" borderId="12" xfId="0" applyFont="1" applyFill="1" applyBorder="1" applyAlignment="1" applyProtection="1">
      <alignment horizontal="left" vertical="center"/>
      <protection hidden="1"/>
    </xf>
    <xf numFmtId="2" fontId="0" fillId="0" borderId="12" xfId="0" applyNumberFormat="1" applyFont="1" applyFill="1" applyBorder="1" applyAlignment="1" applyProtection="1">
      <alignment horizontal="left" vertical="center"/>
      <protection hidden="1"/>
    </xf>
    <xf numFmtId="2" fontId="0" fillId="0" borderId="25" xfId="0" applyNumberFormat="1" applyFont="1" applyFill="1" applyBorder="1" applyAlignment="1" applyProtection="1">
      <alignment/>
      <protection hidden="1"/>
    </xf>
    <xf numFmtId="0" fontId="0" fillId="0" borderId="11" xfId="0" applyFont="1" applyFill="1" applyBorder="1" applyAlignment="1" applyProtection="1">
      <alignment/>
      <protection hidden="1"/>
    </xf>
    <xf numFmtId="0" fontId="0" fillId="0" borderId="0" xfId="0" applyFont="1" applyFill="1" applyAlignment="1" applyProtection="1">
      <alignment vertical="center"/>
      <protection hidden="1"/>
    </xf>
    <xf numFmtId="2" fontId="0" fillId="0" borderId="0" xfId="0" applyNumberFormat="1" applyFont="1" applyFill="1" applyAlignment="1" applyProtection="1">
      <alignment vertical="center"/>
      <protection hidden="1"/>
    </xf>
    <xf numFmtId="0" fontId="2" fillId="32" borderId="14" xfId="0" applyFont="1" applyFill="1" applyBorder="1" applyAlignment="1" applyProtection="1">
      <alignment horizontal="center" vertical="center"/>
      <protection hidden="1"/>
    </xf>
    <xf numFmtId="0" fontId="2" fillId="32" borderId="21" xfId="0" applyFont="1" applyFill="1" applyBorder="1" applyAlignment="1" applyProtection="1">
      <alignment horizontal="center" vertical="center"/>
      <protection hidden="1"/>
    </xf>
    <xf numFmtId="0" fontId="2" fillId="32" borderId="22"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2" fontId="0" fillId="0" borderId="25" xfId="0" applyNumberFormat="1" applyFont="1" applyFill="1" applyBorder="1" applyAlignment="1" applyProtection="1">
      <alignment horizontal="left"/>
      <protection hidden="1"/>
    </xf>
    <xf numFmtId="0" fontId="0" fillId="32" borderId="11" xfId="0" applyFont="1" applyFill="1" applyBorder="1" applyAlignment="1" applyProtection="1">
      <alignment vertical="center"/>
      <protection hidden="1"/>
    </xf>
    <xf numFmtId="0" fontId="0" fillId="32" borderId="0" xfId="0" applyFont="1" applyFill="1" applyBorder="1" applyAlignment="1" applyProtection="1">
      <alignment vertical="center"/>
      <protection hidden="1"/>
    </xf>
    <xf numFmtId="2" fontId="0" fillId="32" borderId="0" xfId="0" applyNumberFormat="1" applyFont="1" applyFill="1" applyBorder="1" applyAlignment="1" applyProtection="1">
      <alignment horizontal="center" vertical="center"/>
      <protection hidden="1"/>
    </xf>
    <xf numFmtId="2" fontId="0" fillId="32" borderId="17" xfId="0" applyNumberFormat="1" applyFont="1" applyFill="1" applyBorder="1" applyAlignment="1" applyProtection="1">
      <alignment horizontal="center" vertical="center"/>
      <protection hidden="1"/>
    </xf>
    <xf numFmtId="196" fontId="0" fillId="32" borderId="18" xfId="0" applyNumberFormat="1" applyFont="1" applyFill="1" applyBorder="1" applyAlignment="1" applyProtection="1">
      <alignment horizontal="center" vertical="center"/>
      <protection hidden="1"/>
    </xf>
    <xf numFmtId="196" fontId="0" fillId="32" borderId="19" xfId="0" applyNumberFormat="1" applyFont="1" applyFill="1" applyBorder="1" applyAlignment="1" applyProtection="1">
      <alignment horizontal="center" vertical="center"/>
      <protection hidden="1"/>
    </xf>
    <xf numFmtId="0" fontId="0" fillId="32" borderId="10" xfId="0" applyFill="1" applyBorder="1" applyAlignment="1" applyProtection="1">
      <alignment/>
      <protection hidden="1"/>
    </xf>
    <xf numFmtId="0" fontId="0" fillId="32" borderId="12" xfId="0" applyFont="1" applyFill="1" applyBorder="1" applyAlignment="1" applyProtection="1">
      <alignment vertical="center"/>
      <protection hidden="1"/>
    </xf>
    <xf numFmtId="0" fontId="0" fillId="32" borderId="16" xfId="0" applyFont="1" applyFill="1" applyBorder="1" applyAlignment="1" applyProtection="1">
      <alignment vertical="center"/>
      <protection hidden="1"/>
    </xf>
    <xf numFmtId="0" fontId="0" fillId="32" borderId="17" xfId="0" applyFont="1" applyFill="1" applyBorder="1" applyAlignment="1" applyProtection="1">
      <alignment vertical="center"/>
      <protection hidden="1"/>
    </xf>
    <xf numFmtId="0" fontId="0" fillId="32" borderId="11" xfId="0" applyFill="1" applyBorder="1" applyAlignment="1" applyProtection="1">
      <alignment horizontal="left" vertical="center" indent="1"/>
      <protection hidden="1"/>
    </xf>
    <xf numFmtId="2" fontId="2" fillId="32" borderId="26" xfId="0" applyNumberFormat="1" applyFont="1" applyFill="1" applyBorder="1" applyAlignment="1" applyProtection="1">
      <alignment horizontal="center" vertical="center"/>
      <protection hidden="1"/>
    </xf>
    <xf numFmtId="0" fontId="0" fillId="32" borderId="26" xfId="0" applyFont="1" applyFill="1" applyBorder="1" applyAlignment="1" applyProtection="1">
      <alignment horizontal="left" vertical="center"/>
      <protection hidden="1"/>
    </xf>
    <xf numFmtId="0" fontId="0" fillId="32" borderId="27" xfId="0" applyFont="1" applyFill="1" applyBorder="1" applyAlignment="1" applyProtection="1">
      <alignment horizontal="left" vertical="center"/>
      <protection hidden="1"/>
    </xf>
    <xf numFmtId="2" fontId="2" fillId="32" borderId="28" xfId="0" applyNumberFormat="1" applyFont="1" applyFill="1" applyBorder="1" applyAlignment="1" applyProtection="1">
      <alignment horizontal="center" vertical="center"/>
      <protection hidden="1"/>
    </xf>
    <xf numFmtId="0" fontId="0" fillId="32" borderId="28" xfId="0" applyFont="1" applyFill="1" applyBorder="1" applyAlignment="1" applyProtection="1">
      <alignment horizontal="left" vertical="center"/>
      <protection hidden="1"/>
    </xf>
    <xf numFmtId="0" fontId="0" fillId="32" borderId="29" xfId="0" applyFont="1" applyFill="1" applyBorder="1" applyAlignment="1" applyProtection="1">
      <alignment horizontal="left" vertical="center"/>
      <protection hidden="1"/>
    </xf>
    <xf numFmtId="0" fontId="0" fillId="32" borderId="10" xfId="0" applyFill="1" applyBorder="1" applyAlignment="1" applyProtection="1">
      <alignment horizontal="left" vertical="center" indent="1"/>
      <protection hidden="1"/>
    </xf>
    <xf numFmtId="0" fontId="0" fillId="32" borderId="11" xfId="0" applyFont="1" applyFill="1" applyBorder="1" applyAlignment="1" applyProtection="1">
      <alignment horizontal="left" vertical="center" indent="1"/>
      <protection hidden="1"/>
    </xf>
    <xf numFmtId="178" fontId="2" fillId="32" borderId="26" xfId="0" applyNumberFormat="1" applyFont="1" applyFill="1" applyBorder="1" applyAlignment="1" applyProtection="1">
      <alignment horizontal="center" vertical="center"/>
      <protection hidden="1"/>
    </xf>
    <xf numFmtId="178" fontId="2" fillId="32" borderId="28" xfId="0" applyNumberFormat="1" applyFont="1" applyFill="1" applyBorder="1" applyAlignment="1" applyProtection="1">
      <alignment horizontal="center" vertical="center"/>
      <protection hidden="1"/>
    </xf>
    <xf numFmtId="0" fontId="0" fillId="32" borderId="30" xfId="0" applyFill="1" applyBorder="1" applyAlignment="1" applyProtection="1">
      <alignment horizontal="left" vertical="center" indent="1"/>
      <protection hidden="1"/>
    </xf>
    <xf numFmtId="0" fontId="0" fillId="32" borderId="28" xfId="0" applyFont="1" applyFill="1" applyBorder="1" applyAlignment="1" applyProtection="1">
      <alignment vertical="center"/>
      <protection hidden="1"/>
    </xf>
    <xf numFmtId="0" fontId="0" fillId="32" borderId="31" xfId="0" applyFont="1" applyFill="1" applyBorder="1" applyAlignment="1" applyProtection="1">
      <alignment vertical="center"/>
      <protection hidden="1"/>
    </xf>
    <xf numFmtId="0" fontId="0" fillId="0" borderId="0" xfId="0" applyFill="1" applyAlignment="1" applyProtection="1">
      <alignment/>
      <protection hidden="1"/>
    </xf>
    <xf numFmtId="2" fontId="0" fillId="0" borderId="25" xfId="0" applyNumberFormat="1" applyFont="1" applyFill="1" applyBorder="1" applyAlignment="1" applyProtection="1">
      <alignment horizontal="right"/>
      <protection hidden="1"/>
    </xf>
    <xf numFmtId="0" fontId="0" fillId="0" borderId="0" xfId="0" applyFont="1" applyFill="1" applyBorder="1" applyAlignment="1" applyProtection="1">
      <alignment horizontal="left" vertical="center"/>
      <protection hidden="1"/>
    </xf>
    <xf numFmtId="2" fontId="0" fillId="0" borderId="0" xfId="0" applyNumberFormat="1" applyFont="1" applyFill="1" applyBorder="1" applyAlignment="1" applyProtection="1">
      <alignment horizontal="left" vertical="center"/>
      <protection hidden="1"/>
    </xf>
    <xf numFmtId="0" fontId="0" fillId="0" borderId="32" xfId="0" applyFont="1" applyFill="1" applyBorder="1" applyAlignment="1" applyProtection="1">
      <alignment/>
      <protection hidden="1"/>
    </xf>
    <xf numFmtId="0" fontId="12" fillId="0" borderId="33" xfId="0" applyFont="1" applyFill="1" applyBorder="1" applyAlignment="1" applyProtection="1">
      <alignment/>
      <protection hidden="1"/>
    </xf>
    <xf numFmtId="0" fontId="0" fillId="0" borderId="33" xfId="0" applyFont="1" applyFill="1" applyBorder="1" applyAlignment="1" applyProtection="1">
      <alignment/>
      <protection hidden="1"/>
    </xf>
    <xf numFmtId="2" fontId="0" fillId="0" borderId="33" xfId="0" applyNumberFormat="1" applyFont="1" applyFill="1" applyBorder="1" applyAlignment="1" applyProtection="1">
      <alignment/>
      <protection hidden="1"/>
    </xf>
    <xf numFmtId="0" fontId="12" fillId="0" borderId="33" xfId="0" applyFont="1" applyFill="1" applyBorder="1" applyAlignment="1" applyProtection="1">
      <alignment horizontal="right"/>
      <protection hidden="1"/>
    </xf>
    <xf numFmtId="2" fontId="0" fillId="0" borderId="34" xfId="0" applyNumberFormat="1" applyFont="1" applyFill="1" applyBorder="1" applyAlignment="1" applyProtection="1">
      <alignment/>
      <protection hidden="1"/>
    </xf>
    <xf numFmtId="2" fontId="55" fillId="32" borderId="0" xfId="0" applyNumberFormat="1" applyFont="1" applyFill="1" applyBorder="1" applyAlignment="1" applyProtection="1">
      <alignment horizontal="center" vertical="center"/>
      <protection locked="0"/>
    </xf>
    <xf numFmtId="2" fontId="55" fillId="32" borderId="17" xfId="0" applyNumberFormat="1" applyFont="1" applyFill="1" applyBorder="1" applyAlignment="1" applyProtection="1">
      <alignment horizontal="center" vertical="center"/>
      <protection locked="0"/>
    </xf>
    <xf numFmtId="0" fontId="55" fillId="32" borderId="18" xfId="0" applyFont="1" applyFill="1" applyBorder="1" applyAlignment="1" applyProtection="1">
      <alignment horizontal="center" vertical="center"/>
      <protection locked="0"/>
    </xf>
    <xf numFmtId="0" fontId="55" fillId="32" borderId="19" xfId="0" applyFont="1" applyFill="1" applyBorder="1" applyAlignment="1" applyProtection="1">
      <alignment horizontal="center" vertical="center"/>
      <protection locked="0"/>
    </xf>
    <xf numFmtId="0" fontId="0" fillId="32" borderId="11" xfId="0" applyFill="1" applyBorder="1" applyAlignment="1" applyProtection="1">
      <alignment horizontal="right" vertical="center"/>
      <protection/>
    </xf>
    <xf numFmtId="0" fontId="0" fillId="32" borderId="0" xfId="0" applyFill="1" applyBorder="1" applyAlignment="1" applyProtection="1">
      <alignment horizontal="right" vertical="center"/>
      <protection/>
    </xf>
    <xf numFmtId="0" fontId="0" fillId="32" borderId="23" xfId="0" applyFill="1" applyBorder="1" applyAlignment="1" applyProtection="1">
      <alignment horizontal="right" vertical="center"/>
      <protection/>
    </xf>
    <xf numFmtId="0" fontId="0" fillId="32" borderId="18" xfId="0" applyFill="1" applyBorder="1" applyAlignment="1" applyProtection="1">
      <alignment horizontal="right" vertical="center"/>
      <protection/>
    </xf>
    <xf numFmtId="0" fontId="0" fillId="32" borderId="12" xfId="0" applyFont="1" applyFill="1" applyBorder="1" applyAlignment="1" applyProtection="1">
      <alignment horizontal="center" vertical="center"/>
      <protection/>
    </xf>
    <xf numFmtId="0" fontId="0" fillId="32" borderId="16" xfId="0" applyFont="1" applyFill="1" applyBorder="1" applyAlignment="1" applyProtection="1">
      <alignment horizontal="center" vertical="center"/>
      <protection/>
    </xf>
    <xf numFmtId="0" fontId="0" fillId="32" borderId="0" xfId="0" applyFont="1" applyFill="1" applyBorder="1" applyAlignment="1" applyProtection="1">
      <alignment horizontal="right" vertical="center"/>
      <protection/>
    </xf>
    <xf numFmtId="0" fontId="0" fillId="32" borderId="0" xfId="0" applyFill="1" applyBorder="1" applyAlignment="1" applyProtection="1">
      <alignment horizontal="center" vertical="center"/>
      <protection/>
    </xf>
    <xf numFmtId="0" fontId="0" fillId="32" borderId="17" xfId="0" applyFont="1" applyFill="1" applyBorder="1" applyAlignment="1" applyProtection="1">
      <alignment horizontal="center" vertical="center"/>
      <protection/>
    </xf>
    <xf numFmtId="0" fontId="12" fillId="32" borderId="23" xfId="0" applyFont="1" applyFill="1" applyBorder="1" applyAlignment="1" applyProtection="1">
      <alignment horizontal="right" vertical="center" indent="1"/>
      <protection/>
    </xf>
    <xf numFmtId="0" fontId="12" fillId="32" borderId="18" xfId="0" applyFont="1" applyFill="1" applyBorder="1" applyAlignment="1" applyProtection="1">
      <alignment horizontal="right" vertical="center" indent="1"/>
      <protection/>
    </xf>
    <xf numFmtId="0" fontId="12" fillId="32" borderId="19" xfId="0" applyFont="1" applyFill="1" applyBorder="1" applyAlignment="1" applyProtection="1">
      <alignment horizontal="right" vertical="center" indent="1"/>
      <protection/>
    </xf>
    <xf numFmtId="0" fontId="0" fillId="32" borderId="11"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0" fillId="32" borderId="0" xfId="0" applyFill="1" applyBorder="1" applyAlignment="1" applyProtection="1">
      <alignment horizontal="right" vertical="center"/>
      <protection/>
    </xf>
    <xf numFmtId="0" fontId="2" fillId="32" borderId="35" xfId="0" applyFont="1" applyFill="1" applyBorder="1" applyAlignment="1" applyProtection="1">
      <alignment horizontal="right" vertical="center"/>
      <protection/>
    </xf>
    <xf numFmtId="0" fontId="2" fillId="32" borderId="26" xfId="0" applyFont="1" applyFill="1" applyBorder="1" applyAlignment="1" applyProtection="1">
      <alignment horizontal="right" vertical="center"/>
      <protection/>
    </xf>
    <xf numFmtId="0" fontId="2" fillId="32" borderId="36" xfId="0" applyFont="1" applyFill="1" applyBorder="1" applyAlignment="1" applyProtection="1">
      <alignment horizontal="right" vertical="center"/>
      <protection/>
    </xf>
    <xf numFmtId="0" fontId="2" fillId="32" borderId="28" xfId="0" applyFont="1" applyFill="1" applyBorder="1" applyAlignment="1" applyProtection="1">
      <alignment horizontal="right"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2" fillId="32" borderId="16"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1</xdr:row>
      <xdr:rowOff>133350</xdr:rowOff>
    </xdr:from>
    <xdr:to>
      <xdr:col>3</xdr:col>
      <xdr:colOff>400050</xdr:colOff>
      <xdr:row>3</xdr:row>
      <xdr:rowOff>0</xdr:rowOff>
    </xdr:to>
    <xdr:pic>
      <xdr:nvPicPr>
        <xdr:cNvPr id="1" name="Picture 1"/>
        <xdr:cNvPicPr preferRelativeResize="1">
          <a:picLocks noChangeAspect="1"/>
        </xdr:cNvPicPr>
      </xdr:nvPicPr>
      <xdr:blipFill>
        <a:blip r:embed="rId1"/>
        <a:stretch>
          <a:fillRect/>
        </a:stretch>
      </xdr:blipFill>
      <xdr:spPr>
        <a:xfrm>
          <a:off x="409575" y="323850"/>
          <a:ext cx="695325" cy="485775"/>
        </a:xfrm>
        <a:prstGeom prst="rect">
          <a:avLst/>
        </a:prstGeom>
        <a:noFill/>
        <a:ln w="9525" cmpd="sng">
          <a:noFill/>
        </a:ln>
      </xdr:spPr>
    </xdr:pic>
    <xdr:clientData fLocksWithSheet="0"/>
  </xdr:twoCellAnchor>
  <xdr:twoCellAnchor>
    <xdr:from>
      <xdr:col>2</xdr:col>
      <xdr:colOff>180975</xdr:colOff>
      <xdr:row>21</xdr:row>
      <xdr:rowOff>38100</xdr:rowOff>
    </xdr:from>
    <xdr:to>
      <xdr:col>9</xdr:col>
      <xdr:colOff>19050</xdr:colOff>
      <xdr:row>23</xdr:row>
      <xdr:rowOff>9525</xdr:rowOff>
    </xdr:to>
    <xdr:pic>
      <xdr:nvPicPr>
        <xdr:cNvPr id="2" name="Picture 184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33400" y="4695825"/>
          <a:ext cx="24003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yourspreadsheets.co.uk/" TargetMode="External" /><Relationship Id="rId2" Type="http://schemas.openxmlformats.org/officeDocument/2006/relationships/hyperlink" Target="mailto:info@yourspreadsheets.co.uk"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5"/>
  <dimension ref="B1:AF63"/>
  <sheetViews>
    <sheetView showGridLines="0" zoomScaleSheetLayoutView="100" workbookViewId="0" topLeftCell="A1">
      <selection activeCell="V41" sqref="V41"/>
    </sheetView>
  </sheetViews>
  <sheetFormatPr defaultColWidth="9.00390625" defaultRowHeight="12.75"/>
  <cols>
    <col min="1" max="1" width="2.625" style="2" customWidth="1"/>
    <col min="2" max="2" width="2.00390625" style="2" customWidth="1"/>
    <col min="3" max="3" width="4.625" style="2" customWidth="1"/>
    <col min="4" max="4" width="5.875" style="2" customWidth="1"/>
    <col min="5" max="12" width="4.625" style="2" customWidth="1"/>
    <col min="13" max="13" width="4.75390625" style="2" customWidth="1"/>
    <col min="14" max="14" width="5.00390625" style="2" customWidth="1"/>
    <col min="15" max="15" width="5.25390625" style="2" customWidth="1"/>
    <col min="16" max="16" width="5.00390625" style="2" customWidth="1"/>
    <col min="17" max="24" width="4.625" style="2" customWidth="1"/>
    <col min="25" max="27" width="4.625" style="4" customWidth="1"/>
    <col min="28" max="28" width="2.00390625" style="4" customWidth="1"/>
    <col min="29" max="29" width="3.625" style="19" customWidth="1"/>
    <col min="30" max="30" width="7.75390625" style="19" customWidth="1"/>
    <col min="31" max="31" width="4.00390625" style="19" customWidth="1"/>
    <col min="32" max="32" width="7.75390625" style="22" customWidth="1"/>
    <col min="33" max="16384" width="9.125" style="2" customWidth="1"/>
  </cols>
  <sheetData>
    <row r="1" spans="2:32" s="1" customFormat="1" ht="15" customHeight="1">
      <c r="B1" s="54" t="s">
        <v>10</v>
      </c>
      <c r="C1" s="54"/>
      <c r="D1" s="54"/>
      <c r="E1" s="54"/>
      <c r="F1" s="54"/>
      <c r="G1" s="54"/>
      <c r="H1" s="54"/>
      <c r="I1" s="54"/>
      <c r="J1" s="54"/>
      <c r="K1" s="54"/>
      <c r="L1" s="54"/>
      <c r="M1" s="54"/>
      <c r="N1" s="54"/>
      <c r="O1" s="55" t="s">
        <v>46</v>
      </c>
      <c r="P1" s="55"/>
      <c r="Q1" s="55"/>
      <c r="R1" s="55"/>
      <c r="S1" s="55"/>
      <c r="T1" s="55"/>
      <c r="U1" s="55"/>
      <c r="V1" s="55"/>
      <c r="W1" s="55"/>
      <c r="X1" s="55"/>
      <c r="Y1" s="55"/>
      <c r="Z1" s="55"/>
      <c r="AA1" s="55"/>
      <c r="AB1" s="55"/>
      <c r="AC1" s="10"/>
      <c r="AD1" s="11"/>
      <c r="AE1" s="11"/>
      <c r="AF1" s="22"/>
    </row>
    <row r="2" spans="2:32" s="1" customFormat="1" ht="29.25" customHeight="1">
      <c r="B2" s="5"/>
      <c r="C2" s="20"/>
      <c r="D2" s="7"/>
      <c r="E2" s="32" t="s">
        <v>8</v>
      </c>
      <c r="F2" s="32"/>
      <c r="G2" s="32"/>
      <c r="H2" s="32"/>
      <c r="I2" s="32"/>
      <c r="J2" s="32"/>
      <c r="K2" s="32"/>
      <c r="L2" s="32"/>
      <c r="M2" s="32"/>
      <c r="N2" s="32"/>
      <c r="O2" s="32"/>
      <c r="P2" s="33"/>
      <c r="Q2" s="50" t="s">
        <v>7</v>
      </c>
      <c r="R2" s="51"/>
      <c r="S2" s="51"/>
      <c r="T2" s="51"/>
      <c r="U2" s="51"/>
      <c r="V2" s="51"/>
      <c r="W2" s="27"/>
      <c r="X2" s="27"/>
      <c r="Y2" s="28"/>
      <c r="Z2" s="28"/>
      <c r="AA2" s="28"/>
      <c r="AB2" s="29"/>
      <c r="AC2" s="12"/>
      <c r="AD2" s="26"/>
      <c r="AE2" s="26"/>
      <c r="AF2" s="26"/>
    </row>
    <row r="3" spans="2:32" s="1" customFormat="1" ht="19.5" customHeight="1">
      <c r="B3" s="6"/>
      <c r="C3" s="21"/>
      <c r="D3" s="8"/>
      <c r="E3" s="34"/>
      <c r="F3" s="34"/>
      <c r="G3" s="34"/>
      <c r="H3" s="34"/>
      <c r="I3" s="34"/>
      <c r="J3" s="34"/>
      <c r="K3" s="34"/>
      <c r="L3" s="34"/>
      <c r="M3" s="34"/>
      <c r="N3" s="34"/>
      <c r="O3" s="34"/>
      <c r="P3" s="35"/>
      <c r="Q3" s="52"/>
      <c r="R3" s="53"/>
      <c r="S3" s="53"/>
      <c r="T3" s="53"/>
      <c r="U3" s="53"/>
      <c r="V3" s="53"/>
      <c r="W3" s="41" t="s">
        <v>0</v>
      </c>
      <c r="X3" s="42"/>
      <c r="Y3" s="43"/>
      <c r="Z3" s="44"/>
      <c r="AA3" s="44"/>
      <c r="AB3" s="45"/>
      <c r="AC3" s="12"/>
      <c r="AD3" s="13"/>
      <c r="AE3" s="13"/>
      <c r="AF3" s="22"/>
    </row>
    <row r="4" spans="2:32" s="1" customFormat="1" ht="19.5" customHeight="1">
      <c r="B4" s="6"/>
      <c r="C4" s="21"/>
      <c r="D4" s="8"/>
      <c r="E4" s="36"/>
      <c r="F4" s="36"/>
      <c r="G4" s="36"/>
      <c r="H4" s="36"/>
      <c r="I4" s="36"/>
      <c r="J4" s="36"/>
      <c r="K4" s="36"/>
      <c r="L4" s="36"/>
      <c r="M4" s="36"/>
      <c r="N4" s="36"/>
      <c r="O4" s="36"/>
      <c r="P4" s="37"/>
      <c r="Q4" s="41" t="s">
        <v>3</v>
      </c>
      <c r="R4" s="46"/>
      <c r="S4" s="46"/>
      <c r="T4" s="47">
        <v>22668</v>
      </c>
      <c r="U4" s="48"/>
      <c r="V4" s="49"/>
      <c r="W4" s="41" t="s">
        <v>1</v>
      </c>
      <c r="X4" s="42"/>
      <c r="Y4" s="43" t="s">
        <v>5</v>
      </c>
      <c r="Z4" s="44"/>
      <c r="AA4" s="44"/>
      <c r="AB4" s="45"/>
      <c r="AC4" s="12"/>
      <c r="AD4" s="13"/>
      <c r="AE4" s="13"/>
      <c r="AF4" s="22"/>
    </row>
    <row r="5" spans="2:32" s="1" customFormat="1" ht="19.5" customHeight="1">
      <c r="B5" s="9"/>
      <c r="C5" s="30" t="s">
        <v>12</v>
      </c>
      <c r="D5" s="31"/>
      <c r="E5" s="38" t="s">
        <v>11</v>
      </c>
      <c r="F5" s="39"/>
      <c r="G5" s="39"/>
      <c r="H5" s="39"/>
      <c r="I5" s="39"/>
      <c r="J5" s="39"/>
      <c r="K5" s="39"/>
      <c r="L5" s="39"/>
      <c r="M5" s="39"/>
      <c r="N5" s="39"/>
      <c r="O5" s="39"/>
      <c r="P5" s="40"/>
      <c r="Q5" s="59" t="s">
        <v>4</v>
      </c>
      <c r="R5" s="60"/>
      <c r="S5" s="46"/>
      <c r="T5" s="61" t="s">
        <v>6</v>
      </c>
      <c r="U5" s="62"/>
      <c r="V5" s="63"/>
      <c r="W5" s="41" t="s">
        <v>2</v>
      </c>
      <c r="X5" s="42"/>
      <c r="Y5" s="56">
        <f ca="1">TODAY()</f>
        <v>41116</v>
      </c>
      <c r="Z5" s="57"/>
      <c r="AA5" s="57"/>
      <c r="AB5" s="58"/>
      <c r="AC5" s="14"/>
      <c r="AD5" s="14"/>
      <c r="AE5" s="14"/>
      <c r="AF5" s="22"/>
    </row>
    <row r="6" spans="2:31" ht="16.5" customHeight="1">
      <c r="B6" s="91"/>
      <c r="C6" s="92"/>
      <c r="D6" s="93"/>
      <c r="E6" s="94"/>
      <c r="F6" s="94"/>
      <c r="G6" s="94"/>
      <c r="H6" s="94"/>
      <c r="I6" s="94"/>
      <c r="J6" s="94"/>
      <c r="K6" s="94"/>
      <c r="L6" s="94"/>
      <c r="M6" s="94"/>
      <c r="N6" s="94"/>
      <c r="O6" s="94"/>
      <c r="P6" s="94"/>
      <c r="Q6" s="94"/>
      <c r="R6" s="94"/>
      <c r="S6" s="94"/>
      <c r="T6" s="94"/>
      <c r="U6" s="94"/>
      <c r="V6" s="94"/>
      <c r="W6" s="94"/>
      <c r="X6" s="94"/>
      <c r="Y6" s="95"/>
      <c r="Z6" s="95"/>
      <c r="AA6" s="95"/>
      <c r="AB6" s="96"/>
      <c r="AC6" s="15"/>
      <c r="AD6" s="15"/>
      <c r="AE6" s="15"/>
    </row>
    <row r="7" spans="2:29" ht="16.5" customHeight="1">
      <c r="B7" s="97"/>
      <c r="C7" s="98"/>
      <c r="D7" s="98"/>
      <c r="E7" s="98"/>
      <c r="F7" s="98"/>
      <c r="G7" s="98"/>
      <c r="H7" s="98"/>
      <c r="I7" s="98"/>
      <c r="J7" s="98"/>
      <c r="K7" s="98"/>
      <c r="L7" s="98"/>
      <c r="M7" s="98"/>
      <c r="N7" s="98"/>
      <c r="O7" s="98"/>
      <c r="P7" s="98"/>
      <c r="Q7" s="98"/>
      <c r="R7" s="98"/>
      <c r="S7" s="98"/>
      <c r="T7" s="98"/>
      <c r="U7" s="98"/>
      <c r="V7" s="98"/>
      <c r="W7" s="98"/>
      <c r="X7" s="98"/>
      <c r="Y7" s="99"/>
      <c r="Z7" s="99"/>
      <c r="AA7" s="99"/>
      <c r="AB7" s="96"/>
      <c r="AC7" s="16"/>
    </row>
    <row r="8" spans="2:29" ht="16.5" customHeight="1">
      <c r="B8" s="97"/>
      <c r="C8" s="100" t="s">
        <v>13</v>
      </c>
      <c r="D8" s="101"/>
      <c r="E8" s="101"/>
      <c r="F8" s="101"/>
      <c r="G8" s="101"/>
      <c r="H8" s="101"/>
      <c r="I8" s="101"/>
      <c r="J8" s="101"/>
      <c r="K8" s="101"/>
      <c r="L8" s="102"/>
      <c r="M8" s="98"/>
      <c r="N8" s="100" t="s">
        <v>19</v>
      </c>
      <c r="O8" s="101"/>
      <c r="P8" s="101"/>
      <c r="Q8" s="101"/>
      <c r="R8" s="101"/>
      <c r="S8" s="101"/>
      <c r="T8" s="101"/>
      <c r="U8" s="101"/>
      <c r="V8" s="101"/>
      <c r="W8" s="102"/>
      <c r="X8" s="98"/>
      <c r="Y8" s="99"/>
      <c r="Z8" s="99"/>
      <c r="AA8" s="99"/>
      <c r="AB8" s="96"/>
      <c r="AC8" s="16"/>
    </row>
    <row r="9" spans="2:29" ht="16.5" customHeight="1">
      <c r="B9" s="97"/>
      <c r="C9" s="69" t="s">
        <v>21</v>
      </c>
      <c r="D9" s="70"/>
      <c r="E9" s="70"/>
      <c r="F9" s="70"/>
      <c r="G9" s="70"/>
      <c r="H9" s="70"/>
      <c r="I9" s="70"/>
      <c r="J9" s="70"/>
      <c r="K9" s="64">
        <v>600</v>
      </c>
      <c r="L9" s="65"/>
      <c r="M9" s="98"/>
      <c r="N9" s="69" t="s">
        <v>20</v>
      </c>
      <c r="O9" s="70"/>
      <c r="P9" s="70"/>
      <c r="Q9" s="70"/>
      <c r="R9" s="70"/>
      <c r="S9" s="70"/>
      <c r="T9" s="70"/>
      <c r="U9" s="70"/>
      <c r="V9" s="147">
        <f>9.81</f>
        <v>9.81</v>
      </c>
      <c r="W9" s="148"/>
      <c r="X9" s="98"/>
      <c r="Y9" s="99"/>
      <c r="Z9" s="99"/>
      <c r="AA9" s="99"/>
      <c r="AB9" s="96"/>
      <c r="AC9" s="16"/>
    </row>
    <row r="10" spans="2:29" ht="16.5" customHeight="1">
      <c r="B10" s="97"/>
      <c r="C10" s="143" t="s">
        <v>27</v>
      </c>
      <c r="D10" s="144"/>
      <c r="E10" s="144"/>
      <c r="F10" s="144"/>
      <c r="G10" s="144"/>
      <c r="H10" s="144"/>
      <c r="I10" s="144"/>
      <c r="J10" s="144"/>
      <c r="K10" s="139">
        <v>0.6</v>
      </c>
      <c r="L10" s="140"/>
      <c r="M10" s="98"/>
      <c r="N10" s="143" t="s">
        <v>24</v>
      </c>
      <c r="O10" s="149"/>
      <c r="P10" s="149"/>
      <c r="Q10" s="149"/>
      <c r="R10" s="149"/>
      <c r="S10" s="149"/>
      <c r="T10" s="149"/>
      <c r="U10" s="149"/>
      <c r="V10" s="150" t="s">
        <v>22</v>
      </c>
      <c r="W10" s="151"/>
      <c r="X10" s="98"/>
      <c r="Y10" s="99"/>
      <c r="Z10" s="99"/>
      <c r="AA10" s="99"/>
      <c r="AB10" s="96"/>
      <c r="AC10" s="16"/>
    </row>
    <row r="11" spans="2:29" ht="16.5" customHeight="1">
      <c r="B11" s="97"/>
      <c r="C11" s="145" t="s">
        <v>34</v>
      </c>
      <c r="D11" s="146"/>
      <c r="E11" s="146"/>
      <c r="F11" s="146"/>
      <c r="G11" s="146"/>
      <c r="H11" s="146"/>
      <c r="I11" s="146"/>
      <c r="J11" s="146"/>
      <c r="K11" s="141">
        <v>0.75</v>
      </c>
      <c r="L11" s="142"/>
      <c r="M11" s="98"/>
      <c r="N11" s="152" t="s">
        <v>25</v>
      </c>
      <c r="O11" s="153"/>
      <c r="P11" s="153"/>
      <c r="Q11" s="153"/>
      <c r="R11" s="153"/>
      <c r="S11" s="153"/>
      <c r="T11" s="153"/>
      <c r="U11" s="153"/>
      <c r="V11" s="153"/>
      <c r="W11" s="154"/>
      <c r="X11" s="98"/>
      <c r="Y11" s="99"/>
      <c r="Z11" s="99"/>
      <c r="AA11" s="99"/>
      <c r="AB11" s="96"/>
      <c r="AC11" s="16"/>
    </row>
    <row r="12" spans="2:29" ht="16.5" customHeight="1">
      <c r="B12" s="97"/>
      <c r="C12" s="98"/>
      <c r="D12" s="98"/>
      <c r="E12" s="98"/>
      <c r="F12" s="98"/>
      <c r="G12" s="98"/>
      <c r="H12" s="98"/>
      <c r="I12" s="98"/>
      <c r="J12" s="98"/>
      <c r="K12" s="98"/>
      <c r="L12" s="98"/>
      <c r="M12" s="98"/>
      <c r="N12" s="103"/>
      <c r="O12" s="103"/>
      <c r="P12" s="103"/>
      <c r="Q12" s="103"/>
      <c r="R12" s="103"/>
      <c r="S12" s="103"/>
      <c r="T12" s="103"/>
      <c r="U12" s="103"/>
      <c r="V12" s="103"/>
      <c r="W12" s="103"/>
      <c r="X12" s="98"/>
      <c r="Y12" s="99"/>
      <c r="Z12" s="99"/>
      <c r="AA12" s="99"/>
      <c r="AB12" s="96"/>
      <c r="AC12" s="16"/>
    </row>
    <row r="13" spans="2:29" ht="16.5" customHeight="1">
      <c r="B13" s="97"/>
      <c r="C13" s="100" t="s">
        <v>14</v>
      </c>
      <c r="D13" s="101"/>
      <c r="E13" s="101"/>
      <c r="F13" s="101"/>
      <c r="G13" s="101"/>
      <c r="H13" s="101"/>
      <c r="I13" s="101"/>
      <c r="J13" s="101"/>
      <c r="K13" s="101"/>
      <c r="L13" s="102"/>
      <c r="M13" s="98"/>
      <c r="N13" s="103"/>
      <c r="O13" s="103"/>
      <c r="P13" s="103"/>
      <c r="Q13" s="103"/>
      <c r="R13" s="103"/>
      <c r="S13" s="103"/>
      <c r="T13" s="103"/>
      <c r="U13" s="103"/>
      <c r="V13" s="103"/>
      <c r="W13" s="103"/>
      <c r="X13" s="98"/>
      <c r="Y13" s="99"/>
      <c r="Z13" s="99"/>
      <c r="AA13" s="99"/>
      <c r="AB13" s="96"/>
      <c r="AC13" s="16"/>
    </row>
    <row r="14" spans="2:29" ht="16.5" customHeight="1">
      <c r="B14" s="97"/>
      <c r="C14" s="69" t="s">
        <v>17</v>
      </c>
      <c r="D14" s="70"/>
      <c r="E14" s="70"/>
      <c r="F14" s="70"/>
      <c r="G14" s="70"/>
      <c r="H14" s="70"/>
      <c r="I14" s="70"/>
      <c r="J14" s="70"/>
      <c r="K14" s="71">
        <v>100</v>
      </c>
      <c r="L14" s="72"/>
      <c r="M14" s="98"/>
      <c r="N14" s="98"/>
      <c r="O14" s="98"/>
      <c r="P14" s="98"/>
      <c r="Q14" s="98"/>
      <c r="R14" s="98"/>
      <c r="S14" s="98"/>
      <c r="T14" s="98"/>
      <c r="U14" s="98"/>
      <c r="V14" s="98"/>
      <c r="W14" s="98"/>
      <c r="X14" s="98"/>
      <c r="Y14" s="99"/>
      <c r="Z14" s="99"/>
      <c r="AA14" s="99"/>
      <c r="AB14" s="104"/>
      <c r="AC14" s="17"/>
    </row>
    <row r="15" spans="2:29" ht="16.5" customHeight="1">
      <c r="B15" s="97"/>
      <c r="C15" s="155"/>
      <c r="D15" s="156"/>
      <c r="E15" s="156"/>
      <c r="F15" s="156"/>
      <c r="G15" s="156"/>
      <c r="H15" s="156"/>
      <c r="I15" s="156"/>
      <c r="J15" s="157" t="s">
        <v>16</v>
      </c>
      <c r="K15" s="139">
        <v>14</v>
      </c>
      <c r="L15" s="140"/>
      <c r="M15" s="98"/>
      <c r="N15" s="98"/>
      <c r="O15" s="98"/>
      <c r="P15" s="98"/>
      <c r="Q15" s="98"/>
      <c r="R15" s="98"/>
      <c r="S15" s="98"/>
      <c r="T15" s="98"/>
      <c r="U15" s="98"/>
      <c r="V15" s="98"/>
      <c r="W15" s="98"/>
      <c r="X15" s="98"/>
      <c r="Y15" s="99"/>
      <c r="Z15" s="99"/>
      <c r="AA15" s="99"/>
      <c r="AB15" s="104"/>
      <c r="AC15" s="17"/>
    </row>
    <row r="16" spans="2:30" ht="16.5" customHeight="1">
      <c r="B16" s="97"/>
      <c r="C16" s="155"/>
      <c r="D16" s="156"/>
      <c r="E16" s="156"/>
      <c r="F16" s="156"/>
      <c r="G16" s="156"/>
      <c r="H16" s="156"/>
      <c r="I16" s="156"/>
      <c r="J16" s="157" t="s">
        <v>15</v>
      </c>
      <c r="K16" s="139">
        <v>10</v>
      </c>
      <c r="L16" s="140"/>
      <c r="M16" s="98"/>
      <c r="N16" s="98"/>
      <c r="O16" s="98"/>
      <c r="P16" s="98"/>
      <c r="Q16" s="98"/>
      <c r="R16" s="98"/>
      <c r="S16" s="98"/>
      <c r="T16" s="98"/>
      <c r="U16" s="98"/>
      <c r="V16" s="98"/>
      <c r="W16" s="98"/>
      <c r="X16" s="98"/>
      <c r="Y16" s="99"/>
      <c r="Z16" s="99"/>
      <c r="AA16" s="99"/>
      <c r="AB16" s="104"/>
      <c r="AC16" s="17"/>
      <c r="AD16" s="23"/>
    </row>
    <row r="17" spans="2:29" ht="16.5" customHeight="1">
      <c r="B17" s="97"/>
      <c r="C17" s="143" t="s">
        <v>18</v>
      </c>
      <c r="D17" s="144"/>
      <c r="E17" s="144"/>
      <c r="F17" s="144"/>
      <c r="G17" s="144"/>
      <c r="H17" s="144"/>
      <c r="I17" s="144"/>
      <c r="J17" s="144"/>
      <c r="K17" s="107">
        <f>ABS(h_1-h_2)/L</f>
        <v>0.04</v>
      </c>
      <c r="L17" s="108"/>
      <c r="M17" s="98"/>
      <c r="N17" s="98"/>
      <c r="O17" s="98"/>
      <c r="P17" s="98"/>
      <c r="Q17" s="98"/>
      <c r="R17" s="98"/>
      <c r="S17" s="98"/>
      <c r="T17" s="98"/>
      <c r="U17" s="98"/>
      <c r="V17" s="98"/>
      <c r="W17" s="98"/>
      <c r="X17" s="98"/>
      <c r="Y17" s="99"/>
      <c r="Z17" s="99"/>
      <c r="AA17" s="99"/>
      <c r="AB17" s="104"/>
      <c r="AC17" s="17"/>
    </row>
    <row r="18" spans="2:29" ht="16.5" customHeight="1">
      <c r="B18" s="97"/>
      <c r="C18" s="145" t="s">
        <v>23</v>
      </c>
      <c r="D18" s="146"/>
      <c r="E18" s="146"/>
      <c r="F18" s="146"/>
      <c r="G18" s="146"/>
      <c r="H18" s="146"/>
      <c r="I18" s="146"/>
      <c r="J18" s="146"/>
      <c r="K18" s="109">
        <f>1/K17</f>
        <v>25</v>
      </c>
      <c r="L18" s="110"/>
      <c r="M18" s="98"/>
      <c r="N18" s="98"/>
      <c r="O18" s="98"/>
      <c r="P18" s="98"/>
      <c r="Q18" s="98"/>
      <c r="R18" s="98"/>
      <c r="S18" s="98"/>
      <c r="T18" s="98"/>
      <c r="U18" s="98"/>
      <c r="V18" s="98"/>
      <c r="W18" s="98"/>
      <c r="X18" s="98"/>
      <c r="Y18" s="99"/>
      <c r="Z18" s="99"/>
      <c r="AA18" s="99"/>
      <c r="AB18" s="104"/>
      <c r="AC18" s="17"/>
    </row>
    <row r="19" spans="2:29" ht="16.5" customHeight="1">
      <c r="B19" s="97"/>
      <c r="C19" s="103"/>
      <c r="D19" s="103"/>
      <c r="E19" s="103"/>
      <c r="F19" s="103"/>
      <c r="G19" s="103"/>
      <c r="H19" s="103"/>
      <c r="I19" s="103"/>
      <c r="J19" s="103"/>
      <c r="K19" s="103"/>
      <c r="L19" s="103"/>
      <c r="M19" s="103"/>
      <c r="N19" s="103"/>
      <c r="O19" s="103"/>
      <c r="P19" s="103"/>
      <c r="Q19" s="103"/>
      <c r="R19" s="103"/>
      <c r="S19" s="103"/>
      <c r="T19" s="103"/>
      <c r="U19" s="98"/>
      <c r="V19" s="98"/>
      <c r="W19" s="98"/>
      <c r="X19" s="98"/>
      <c r="Y19" s="99"/>
      <c r="Z19" s="99"/>
      <c r="AA19" s="99"/>
      <c r="AB19" s="104"/>
      <c r="AC19" s="17"/>
    </row>
    <row r="20" spans="2:29" ht="16.5" customHeight="1">
      <c r="B20" s="97"/>
      <c r="C20" s="103"/>
      <c r="D20" s="103"/>
      <c r="E20" s="103"/>
      <c r="F20" s="103"/>
      <c r="G20" s="103"/>
      <c r="H20" s="103"/>
      <c r="I20" s="103"/>
      <c r="J20" s="103"/>
      <c r="K20" s="103"/>
      <c r="L20" s="103"/>
      <c r="M20" s="103"/>
      <c r="N20" s="103"/>
      <c r="O20" s="103"/>
      <c r="P20" s="103"/>
      <c r="Q20" s="103"/>
      <c r="R20" s="103"/>
      <c r="S20" s="103"/>
      <c r="T20" s="103"/>
      <c r="U20" s="98"/>
      <c r="V20" s="98"/>
      <c r="W20" s="98"/>
      <c r="X20" s="98"/>
      <c r="Y20" s="99"/>
      <c r="Z20" s="99"/>
      <c r="AA20" s="99"/>
      <c r="AB20" s="104"/>
      <c r="AC20" s="17"/>
    </row>
    <row r="21" spans="2:29" ht="16.5" customHeight="1">
      <c r="B21" s="97"/>
      <c r="C21" s="162" t="s">
        <v>26</v>
      </c>
      <c r="D21" s="163"/>
      <c r="E21" s="163"/>
      <c r="F21" s="163"/>
      <c r="G21" s="163"/>
      <c r="H21" s="163"/>
      <c r="I21" s="163"/>
      <c r="J21" s="163"/>
      <c r="K21" s="163"/>
      <c r="L21" s="163"/>
      <c r="M21" s="163"/>
      <c r="N21" s="163"/>
      <c r="O21" s="163"/>
      <c r="P21" s="163"/>
      <c r="Q21" s="163"/>
      <c r="R21" s="163"/>
      <c r="S21" s="163"/>
      <c r="T21" s="163"/>
      <c r="U21" s="163"/>
      <c r="V21" s="163"/>
      <c r="W21" s="164"/>
      <c r="X21" s="98"/>
      <c r="Y21" s="99"/>
      <c r="Z21" s="99"/>
      <c r="AA21" s="99"/>
      <c r="AB21" s="104"/>
      <c r="AC21" s="17"/>
    </row>
    <row r="22" spans="2:29" ht="16.5" customHeight="1">
      <c r="B22" s="97"/>
      <c r="C22" s="111"/>
      <c r="D22" s="112"/>
      <c r="E22" s="112"/>
      <c r="F22" s="112"/>
      <c r="G22" s="112"/>
      <c r="H22" s="112"/>
      <c r="I22" s="112"/>
      <c r="J22" s="112"/>
      <c r="K22" s="112"/>
      <c r="L22" s="112"/>
      <c r="M22" s="112"/>
      <c r="N22" s="112"/>
      <c r="O22" s="112"/>
      <c r="P22" s="112"/>
      <c r="Q22" s="112"/>
      <c r="R22" s="112"/>
      <c r="S22" s="112"/>
      <c r="T22" s="112"/>
      <c r="U22" s="112"/>
      <c r="V22" s="112"/>
      <c r="W22" s="113"/>
      <c r="X22" s="98"/>
      <c r="Y22" s="99"/>
      <c r="Z22" s="99"/>
      <c r="AA22" s="99"/>
      <c r="AB22" s="104"/>
      <c r="AC22" s="17"/>
    </row>
    <row r="23" spans="2:29" ht="16.5" customHeight="1">
      <c r="B23" s="97"/>
      <c r="C23" s="105"/>
      <c r="D23" s="106"/>
      <c r="E23" s="106"/>
      <c r="F23" s="106"/>
      <c r="G23" s="106"/>
      <c r="H23" s="106"/>
      <c r="I23" s="106"/>
      <c r="J23" s="106"/>
      <c r="K23" s="106"/>
      <c r="L23" s="106"/>
      <c r="M23" s="106"/>
      <c r="N23" s="106"/>
      <c r="O23" s="106"/>
      <c r="P23" s="106"/>
      <c r="Q23" s="106"/>
      <c r="R23" s="106"/>
      <c r="S23" s="106"/>
      <c r="T23" s="106"/>
      <c r="U23" s="106"/>
      <c r="V23" s="106"/>
      <c r="W23" s="114"/>
      <c r="X23" s="98"/>
      <c r="Y23" s="99"/>
      <c r="Z23" s="99"/>
      <c r="AA23" s="99"/>
      <c r="AB23" s="104"/>
      <c r="AC23" s="17"/>
    </row>
    <row r="24" spans="2:29" ht="16.5" customHeight="1" thickBot="1">
      <c r="B24" s="97"/>
      <c r="C24" s="115" t="str">
        <f>"V = -2 * (2*"&amp;g&amp;"*"&amp;D/1000&amp;")^0.5 * log(("&amp;Ks/1000&amp;"/3.7*"&amp;D/1000&amp;") + (2.51*1.31*(10^-6) / "&amp;D/1000&amp;"*(2*"&amp;g&amp;"*"&amp;D/1000&amp;"*"&amp;i&amp;")))"</f>
        <v>V = -2 * (2*9.81*0.6)^0.5 * log((0.0006/3.7*0.6) + (2.51*1.31*(10^-6) / 0.6*(2*9.81*0.6*0.04)))</v>
      </c>
      <c r="D24" s="106"/>
      <c r="E24" s="106"/>
      <c r="F24" s="106"/>
      <c r="G24" s="106"/>
      <c r="H24" s="106"/>
      <c r="I24" s="106"/>
      <c r="J24" s="106"/>
      <c r="K24" s="106"/>
      <c r="L24" s="106"/>
      <c r="M24" s="106"/>
      <c r="N24" s="106"/>
      <c r="O24" s="106"/>
      <c r="P24" s="106"/>
      <c r="Q24" s="106"/>
      <c r="R24" s="106"/>
      <c r="S24" s="106"/>
      <c r="T24" s="106"/>
      <c r="U24" s="106"/>
      <c r="V24" s="106"/>
      <c r="W24" s="114"/>
      <c r="X24" s="98"/>
      <c r="Y24" s="99"/>
      <c r="Z24" s="99"/>
      <c r="AA24" s="99"/>
      <c r="AB24" s="104"/>
      <c r="AC24" s="17"/>
    </row>
    <row r="25" spans="2:29" ht="16.5" customHeight="1" thickTop="1">
      <c r="B25" s="97"/>
      <c r="C25" s="158" t="s">
        <v>30</v>
      </c>
      <c r="D25" s="159"/>
      <c r="E25" s="159"/>
      <c r="F25" s="159"/>
      <c r="G25" s="159"/>
      <c r="H25" s="159"/>
      <c r="I25" s="159"/>
      <c r="J25" s="159"/>
      <c r="K25" s="159"/>
      <c r="L25" s="159"/>
      <c r="M25" s="159"/>
      <c r="N25" s="159"/>
      <c r="O25" s="159"/>
      <c r="P25" s="159"/>
      <c r="Q25" s="159"/>
      <c r="R25" s="159"/>
      <c r="S25" s="159"/>
      <c r="T25" s="116">
        <f>-2*(2*g*D/1000*i)^0.5*LOG10(Ks/1000/(3.7*(D/1000))+2.51*1.31/10^6/(D/1000*(2*g*(D/1000)*i)^0.5))</f>
        <v>4.8796929046671425</v>
      </c>
      <c r="U25" s="116"/>
      <c r="V25" s="117" t="s">
        <v>31</v>
      </c>
      <c r="W25" s="118"/>
      <c r="X25" s="103"/>
      <c r="Y25" s="99"/>
      <c r="Z25" s="99"/>
      <c r="AA25" s="99"/>
      <c r="AB25" s="104"/>
      <c r="AC25" s="17"/>
    </row>
    <row r="26" spans="2:29" ht="16.5" customHeight="1" thickBot="1">
      <c r="B26" s="97"/>
      <c r="C26" s="160"/>
      <c r="D26" s="161"/>
      <c r="E26" s="161"/>
      <c r="F26" s="161"/>
      <c r="G26" s="161"/>
      <c r="H26" s="161"/>
      <c r="I26" s="161"/>
      <c r="J26" s="161"/>
      <c r="K26" s="161"/>
      <c r="L26" s="161"/>
      <c r="M26" s="161"/>
      <c r="N26" s="161"/>
      <c r="O26" s="161"/>
      <c r="P26" s="161"/>
      <c r="Q26" s="161"/>
      <c r="R26" s="161"/>
      <c r="S26" s="161"/>
      <c r="T26" s="119"/>
      <c r="U26" s="119"/>
      <c r="V26" s="120"/>
      <c r="W26" s="121"/>
      <c r="X26" s="103"/>
      <c r="Y26" s="99"/>
      <c r="Z26" s="99"/>
      <c r="AA26" s="99"/>
      <c r="AB26" s="104"/>
      <c r="AC26" s="17"/>
    </row>
    <row r="27" spans="2:29" ht="16.5" customHeight="1" thickTop="1">
      <c r="B27" s="97"/>
      <c r="C27" s="103"/>
      <c r="D27" s="103"/>
      <c r="E27" s="103"/>
      <c r="F27" s="103"/>
      <c r="G27" s="103"/>
      <c r="H27" s="103"/>
      <c r="I27" s="103"/>
      <c r="J27" s="103"/>
      <c r="K27" s="103"/>
      <c r="L27" s="103"/>
      <c r="M27" s="103"/>
      <c r="N27" s="103"/>
      <c r="O27" s="103"/>
      <c r="P27" s="103"/>
      <c r="Q27" s="103"/>
      <c r="R27" s="103"/>
      <c r="S27" s="103"/>
      <c r="T27" s="103"/>
      <c r="U27" s="98"/>
      <c r="V27" s="98"/>
      <c r="W27" s="98"/>
      <c r="X27" s="98"/>
      <c r="Y27" s="99"/>
      <c r="Z27" s="99"/>
      <c r="AA27" s="99"/>
      <c r="AB27" s="104"/>
      <c r="AC27" s="17"/>
    </row>
    <row r="28" spans="2:29" ht="16.5" customHeight="1">
      <c r="B28" s="97"/>
      <c r="C28" s="162" t="s">
        <v>28</v>
      </c>
      <c r="D28" s="163"/>
      <c r="E28" s="163"/>
      <c r="F28" s="163"/>
      <c r="G28" s="163"/>
      <c r="H28" s="163"/>
      <c r="I28" s="163"/>
      <c r="J28" s="163"/>
      <c r="K28" s="163"/>
      <c r="L28" s="163"/>
      <c r="M28" s="163"/>
      <c r="N28" s="163"/>
      <c r="O28" s="163"/>
      <c r="P28" s="163"/>
      <c r="Q28" s="163"/>
      <c r="R28" s="163"/>
      <c r="S28" s="163"/>
      <c r="T28" s="163"/>
      <c r="U28" s="163"/>
      <c r="V28" s="163"/>
      <c r="W28" s="164"/>
      <c r="X28" s="98"/>
      <c r="Y28" s="99"/>
      <c r="Z28" s="99"/>
      <c r="AA28" s="99"/>
      <c r="AB28" s="104"/>
      <c r="AC28" s="17"/>
    </row>
    <row r="29" spans="2:29" ht="16.5" customHeight="1">
      <c r="B29" s="97"/>
      <c r="C29" s="122" t="s">
        <v>29</v>
      </c>
      <c r="D29" s="112"/>
      <c r="E29" s="112"/>
      <c r="F29" s="112"/>
      <c r="G29" s="112"/>
      <c r="H29" s="112"/>
      <c r="I29" s="112"/>
      <c r="J29" s="112"/>
      <c r="K29" s="112"/>
      <c r="L29" s="112"/>
      <c r="M29" s="112"/>
      <c r="N29" s="112"/>
      <c r="O29" s="112"/>
      <c r="P29" s="112"/>
      <c r="Q29" s="112"/>
      <c r="R29" s="112"/>
      <c r="S29" s="112"/>
      <c r="T29" s="112"/>
      <c r="U29" s="112"/>
      <c r="V29" s="112"/>
      <c r="W29" s="113"/>
      <c r="X29" s="98"/>
      <c r="Y29" s="99"/>
      <c r="Z29" s="99"/>
      <c r="AA29" s="99"/>
      <c r="AB29" s="104"/>
      <c r="AC29" s="17"/>
    </row>
    <row r="30" spans="2:29" ht="16.5" customHeight="1" thickBot="1">
      <c r="B30" s="97"/>
      <c r="C30" s="123" t="str">
        <f>"Q = 785.4*"&amp;D/1000&amp;"^2*"&amp;FIXED(T25,2)</f>
        <v>Q = 785.4*0.6^2*4.88</v>
      </c>
      <c r="D30" s="106"/>
      <c r="E30" s="106"/>
      <c r="F30" s="106"/>
      <c r="G30" s="106"/>
      <c r="H30" s="106"/>
      <c r="I30" s="106"/>
      <c r="J30" s="106"/>
      <c r="K30" s="106"/>
      <c r="L30" s="106"/>
      <c r="M30" s="106"/>
      <c r="N30" s="106"/>
      <c r="O30" s="106"/>
      <c r="P30" s="106"/>
      <c r="Q30" s="106"/>
      <c r="R30" s="106"/>
      <c r="S30" s="106"/>
      <c r="T30" s="106"/>
      <c r="U30" s="106"/>
      <c r="V30" s="106"/>
      <c r="W30" s="114"/>
      <c r="X30" s="98"/>
      <c r="Y30" s="99"/>
      <c r="Z30" s="99"/>
      <c r="AA30" s="99"/>
      <c r="AB30" s="104"/>
      <c r="AC30" s="17"/>
    </row>
    <row r="31" spans="2:29" ht="16.5" customHeight="1" thickTop="1">
      <c r="B31" s="97"/>
      <c r="C31" s="158" t="s">
        <v>33</v>
      </c>
      <c r="D31" s="159"/>
      <c r="E31" s="159"/>
      <c r="F31" s="159"/>
      <c r="G31" s="159"/>
      <c r="H31" s="159"/>
      <c r="I31" s="159"/>
      <c r="J31" s="159"/>
      <c r="K31" s="159"/>
      <c r="L31" s="159"/>
      <c r="M31" s="159"/>
      <c r="N31" s="159"/>
      <c r="O31" s="159"/>
      <c r="P31" s="159"/>
      <c r="Q31" s="159"/>
      <c r="R31" s="159"/>
      <c r="S31" s="159"/>
      <c r="T31" s="124">
        <f>785.4*(D/1000)^2*V</f>
        <v>1379.7038906372063</v>
      </c>
      <c r="U31" s="124"/>
      <c r="V31" s="117" t="s">
        <v>32</v>
      </c>
      <c r="W31" s="118"/>
      <c r="X31" s="98"/>
      <c r="Y31" s="99"/>
      <c r="Z31" s="99"/>
      <c r="AA31" s="99"/>
      <c r="AB31" s="104"/>
      <c r="AC31" s="17"/>
    </row>
    <row r="32" spans="2:29" ht="16.5" customHeight="1" thickBot="1">
      <c r="B32" s="97"/>
      <c r="C32" s="160"/>
      <c r="D32" s="161"/>
      <c r="E32" s="161"/>
      <c r="F32" s="161"/>
      <c r="G32" s="161"/>
      <c r="H32" s="161"/>
      <c r="I32" s="161"/>
      <c r="J32" s="161"/>
      <c r="K32" s="161"/>
      <c r="L32" s="161"/>
      <c r="M32" s="161"/>
      <c r="N32" s="161"/>
      <c r="O32" s="161"/>
      <c r="P32" s="161"/>
      <c r="Q32" s="161"/>
      <c r="R32" s="161"/>
      <c r="S32" s="161"/>
      <c r="T32" s="125"/>
      <c r="U32" s="125"/>
      <c r="V32" s="120"/>
      <c r="W32" s="121"/>
      <c r="X32" s="98"/>
      <c r="Y32" s="99"/>
      <c r="Z32" s="99"/>
      <c r="AA32" s="99"/>
      <c r="AB32" s="104"/>
      <c r="AC32" s="17"/>
    </row>
    <row r="33" spans="2:29" ht="16.5" customHeight="1" thickTop="1">
      <c r="B33" s="97"/>
      <c r="C33" s="103"/>
      <c r="D33" s="103"/>
      <c r="E33" s="103"/>
      <c r="F33" s="103"/>
      <c r="G33" s="103"/>
      <c r="H33" s="103"/>
      <c r="I33" s="103"/>
      <c r="J33" s="103"/>
      <c r="K33" s="103"/>
      <c r="L33" s="103"/>
      <c r="M33" s="103"/>
      <c r="N33" s="103"/>
      <c r="O33" s="103"/>
      <c r="P33" s="103"/>
      <c r="Q33" s="103"/>
      <c r="R33" s="103"/>
      <c r="S33" s="103"/>
      <c r="T33" s="103"/>
      <c r="U33" s="98"/>
      <c r="V33" s="98"/>
      <c r="W33" s="98"/>
      <c r="X33" s="98"/>
      <c r="Y33" s="99"/>
      <c r="Z33" s="99"/>
      <c r="AA33" s="99"/>
      <c r="AB33" s="104"/>
      <c r="AC33" s="17"/>
    </row>
    <row r="34" spans="2:29" ht="16.5" customHeight="1">
      <c r="B34" s="97"/>
      <c r="C34" s="66" t="s">
        <v>37</v>
      </c>
      <c r="D34" s="67"/>
      <c r="E34" s="67"/>
      <c r="F34" s="67"/>
      <c r="G34" s="67"/>
      <c r="H34" s="67"/>
      <c r="I34" s="67"/>
      <c r="J34" s="67"/>
      <c r="K34" s="67"/>
      <c r="L34" s="67"/>
      <c r="M34" s="67"/>
      <c r="N34" s="67"/>
      <c r="O34" s="67"/>
      <c r="P34" s="67"/>
      <c r="Q34" s="67"/>
      <c r="R34" s="67"/>
      <c r="S34" s="67"/>
      <c r="T34" s="67"/>
      <c r="U34" s="67"/>
      <c r="V34" s="67"/>
      <c r="W34" s="68"/>
      <c r="X34" s="98"/>
      <c r="Y34" s="99"/>
      <c r="Z34" s="99"/>
      <c r="AA34" s="99"/>
      <c r="AB34" s="104"/>
      <c r="AC34" s="17"/>
    </row>
    <row r="35" spans="2:29" ht="16.5" customHeight="1">
      <c r="B35" s="97"/>
      <c r="C35" s="115" t="s">
        <v>35</v>
      </c>
      <c r="D35" s="106"/>
      <c r="E35" s="106"/>
      <c r="F35" s="106"/>
      <c r="G35" s="106"/>
      <c r="H35" s="106"/>
      <c r="I35" s="106"/>
      <c r="J35" s="106"/>
      <c r="K35" s="106"/>
      <c r="L35" s="106"/>
      <c r="M35" s="106"/>
      <c r="N35" s="106"/>
      <c r="O35" s="106"/>
      <c r="P35" s="106"/>
      <c r="Q35" s="106"/>
      <c r="R35" s="106"/>
      <c r="S35" s="106"/>
      <c r="T35" s="106"/>
      <c r="U35" s="106"/>
      <c r="V35" s="106"/>
      <c r="W35" s="114"/>
      <c r="X35" s="98"/>
      <c r="Y35" s="99"/>
      <c r="Z35" s="99"/>
      <c r="AA35" s="99"/>
      <c r="AB35" s="104"/>
      <c r="AC35" s="17"/>
    </row>
    <row r="36" spans="2:29" ht="16.5" customHeight="1">
      <c r="B36" s="97"/>
      <c r="C36" s="115" t="str">
        <f>"Qr = "&amp;FIXED(Q,1)&amp;" * "&amp;y&amp;" = "&amp;FIXED(Q*y,1)</f>
        <v>Qr = 1,379.7 * 0.75 = 1,034.8</v>
      </c>
      <c r="D36" s="106"/>
      <c r="E36" s="106"/>
      <c r="F36" s="106"/>
      <c r="G36" s="106"/>
      <c r="H36" s="106"/>
      <c r="I36" s="106"/>
      <c r="J36" s="106"/>
      <c r="K36" s="106"/>
      <c r="L36" s="106"/>
      <c r="M36" s="106"/>
      <c r="N36" s="106"/>
      <c r="O36" s="106"/>
      <c r="P36" s="106"/>
      <c r="Q36" s="106"/>
      <c r="R36" s="106"/>
      <c r="S36" s="106"/>
      <c r="T36" s="106"/>
      <c r="U36" s="106"/>
      <c r="V36" s="106"/>
      <c r="W36" s="114"/>
      <c r="X36" s="98"/>
      <c r="Y36" s="99"/>
      <c r="Z36" s="99"/>
      <c r="AA36" s="99"/>
      <c r="AB36" s="104"/>
      <c r="AC36" s="17"/>
    </row>
    <row r="37" spans="2:29" ht="16.5" customHeight="1">
      <c r="B37" s="97"/>
      <c r="C37" s="115" t="s">
        <v>36</v>
      </c>
      <c r="D37" s="106"/>
      <c r="E37" s="106"/>
      <c r="F37" s="106"/>
      <c r="G37" s="106"/>
      <c r="H37" s="106"/>
      <c r="I37" s="106"/>
      <c r="J37" s="106"/>
      <c r="K37" s="106"/>
      <c r="L37" s="106"/>
      <c r="M37" s="106"/>
      <c r="N37" s="106"/>
      <c r="O37" s="106"/>
      <c r="P37" s="106"/>
      <c r="Q37" s="106"/>
      <c r="R37" s="106"/>
      <c r="S37" s="106"/>
      <c r="T37" s="106"/>
      <c r="U37" s="106"/>
      <c r="V37" s="106"/>
      <c r="W37" s="114"/>
      <c r="X37" s="98"/>
      <c r="Y37" s="99"/>
      <c r="Z37" s="99"/>
      <c r="AA37" s="99"/>
      <c r="AB37" s="104"/>
      <c r="AC37" s="17"/>
    </row>
    <row r="38" spans="2:29" ht="16.5" customHeight="1" thickBot="1">
      <c r="B38" s="97"/>
      <c r="C38" s="126" t="str">
        <f>"Vr = "&amp;FIXED(Q*y,1)&amp;" / (785.4 * "&amp;(D/1000)^2&amp;")"</f>
        <v>Vr = 1,034.8 / (785.4 * 0.36)</v>
      </c>
      <c r="D38" s="127"/>
      <c r="E38" s="127"/>
      <c r="F38" s="127"/>
      <c r="G38" s="127"/>
      <c r="H38" s="127"/>
      <c r="I38" s="127"/>
      <c r="J38" s="127"/>
      <c r="K38" s="127"/>
      <c r="L38" s="127"/>
      <c r="M38" s="127"/>
      <c r="N38" s="127"/>
      <c r="O38" s="127"/>
      <c r="P38" s="127"/>
      <c r="Q38" s="127"/>
      <c r="R38" s="127"/>
      <c r="S38" s="127"/>
      <c r="T38" s="127"/>
      <c r="U38" s="127"/>
      <c r="V38" s="127"/>
      <c r="W38" s="128"/>
      <c r="X38" s="98"/>
      <c r="Y38" s="99"/>
      <c r="Z38" s="99"/>
      <c r="AA38" s="99"/>
      <c r="AB38" s="104"/>
      <c r="AC38" s="17"/>
    </row>
    <row r="39" spans="2:29" ht="16.5" customHeight="1" thickTop="1">
      <c r="B39" s="97"/>
      <c r="C39" s="158" t="s">
        <v>38</v>
      </c>
      <c r="D39" s="159"/>
      <c r="E39" s="159"/>
      <c r="F39" s="159"/>
      <c r="G39" s="159"/>
      <c r="H39" s="159"/>
      <c r="I39" s="159"/>
      <c r="J39" s="159"/>
      <c r="K39" s="159"/>
      <c r="L39" s="159"/>
      <c r="M39" s="159"/>
      <c r="N39" s="159"/>
      <c r="O39" s="159"/>
      <c r="P39" s="159"/>
      <c r="Q39" s="159"/>
      <c r="R39" s="159"/>
      <c r="S39" s="159"/>
      <c r="T39" s="116">
        <f>Q*y/(785.4*(D/1000)^2)</f>
        <v>3.6597696785003566</v>
      </c>
      <c r="U39" s="116"/>
      <c r="V39" s="117" t="s">
        <v>31</v>
      </c>
      <c r="W39" s="118"/>
      <c r="X39" s="98"/>
      <c r="Y39" s="99"/>
      <c r="Z39" s="99"/>
      <c r="AA39" s="99"/>
      <c r="AB39" s="104"/>
      <c r="AC39" s="17"/>
    </row>
    <row r="40" spans="2:29" ht="16.5" customHeight="1" thickBot="1">
      <c r="B40" s="97"/>
      <c r="C40" s="160"/>
      <c r="D40" s="161"/>
      <c r="E40" s="161"/>
      <c r="F40" s="161"/>
      <c r="G40" s="161"/>
      <c r="H40" s="161"/>
      <c r="I40" s="161"/>
      <c r="J40" s="161"/>
      <c r="K40" s="161"/>
      <c r="L40" s="161"/>
      <c r="M40" s="161"/>
      <c r="N40" s="161"/>
      <c r="O40" s="161"/>
      <c r="P40" s="161"/>
      <c r="Q40" s="161"/>
      <c r="R40" s="161"/>
      <c r="S40" s="161"/>
      <c r="T40" s="119"/>
      <c r="U40" s="119"/>
      <c r="V40" s="120"/>
      <c r="W40" s="121"/>
      <c r="X40" s="98"/>
      <c r="Y40" s="99"/>
      <c r="Z40" s="99"/>
      <c r="AA40" s="99"/>
      <c r="AB40" s="104"/>
      <c r="AC40" s="17"/>
    </row>
    <row r="41" spans="2:29" ht="16.5" customHeight="1" thickTop="1">
      <c r="B41" s="97"/>
      <c r="C41" s="103"/>
      <c r="D41" s="103"/>
      <c r="E41" s="103"/>
      <c r="F41" s="103"/>
      <c r="G41" s="103"/>
      <c r="H41" s="103"/>
      <c r="I41" s="103"/>
      <c r="J41" s="103"/>
      <c r="K41" s="103"/>
      <c r="L41" s="103"/>
      <c r="M41" s="103"/>
      <c r="N41" s="103"/>
      <c r="O41" s="103"/>
      <c r="P41" s="103"/>
      <c r="Q41" s="103"/>
      <c r="R41" s="103"/>
      <c r="S41" s="103"/>
      <c r="T41" s="103"/>
      <c r="U41" s="98"/>
      <c r="V41" s="98"/>
      <c r="W41" s="98"/>
      <c r="X41" s="98"/>
      <c r="Y41" s="99"/>
      <c r="Z41" s="99"/>
      <c r="AA41" s="99"/>
      <c r="AB41" s="104"/>
      <c r="AC41" s="17"/>
    </row>
    <row r="42" spans="2:29" ht="16.5" customHeight="1">
      <c r="B42" s="97"/>
      <c r="C42" s="129"/>
      <c r="D42" s="103"/>
      <c r="E42" s="103"/>
      <c r="F42" s="103"/>
      <c r="G42" s="103"/>
      <c r="H42" s="103"/>
      <c r="I42" s="103"/>
      <c r="J42" s="103"/>
      <c r="K42" s="103"/>
      <c r="L42" s="103"/>
      <c r="M42" s="103"/>
      <c r="N42" s="103"/>
      <c r="O42" s="103"/>
      <c r="P42" s="103"/>
      <c r="Q42" s="103"/>
      <c r="R42" s="103"/>
      <c r="S42" s="103"/>
      <c r="T42" s="103"/>
      <c r="U42" s="98"/>
      <c r="V42" s="98"/>
      <c r="W42" s="98"/>
      <c r="X42" s="98"/>
      <c r="Y42" s="99"/>
      <c r="Z42" s="99"/>
      <c r="AA42" s="99"/>
      <c r="AB42" s="104"/>
      <c r="AC42" s="17"/>
    </row>
    <row r="43" spans="2:29" ht="16.5" customHeight="1">
      <c r="B43" s="97"/>
      <c r="C43" s="103"/>
      <c r="D43" s="103"/>
      <c r="E43" s="103"/>
      <c r="F43" s="103"/>
      <c r="G43" s="103"/>
      <c r="H43" s="103"/>
      <c r="I43" s="103"/>
      <c r="J43" s="103"/>
      <c r="K43" s="103"/>
      <c r="L43" s="103"/>
      <c r="M43" s="103"/>
      <c r="N43" s="103"/>
      <c r="O43" s="103"/>
      <c r="P43" s="103"/>
      <c r="Q43" s="103"/>
      <c r="R43" s="103"/>
      <c r="S43" s="103"/>
      <c r="T43" s="103"/>
      <c r="U43" s="98"/>
      <c r="V43" s="98"/>
      <c r="W43" s="98"/>
      <c r="X43" s="98"/>
      <c r="Y43" s="99"/>
      <c r="Z43" s="99"/>
      <c r="AA43" s="99"/>
      <c r="AB43" s="104"/>
      <c r="AC43" s="17"/>
    </row>
    <row r="44" spans="2:29" ht="16.5" customHeight="1">
      <c r="B44" s="97"/>
      <c r="C44" s="103"/>
      <c r="D44" s="103"/>
      <c r="E44" s="103"/>
      <c r="F44" s="103"/>
      <c r="G44" s="103"/>
      <c r="H44" s="103"/>
      <c r="I44" s="103"/>
      <c r="J44" s="103"/>
      <c r="K44" s="103"/>
      <c r="L44" s="103"/>
      <c r="M44" s="103"/>
      <c r="N44" s="103"/>
      <c r="O44" s="103"/>
      <c r="P44" s="103"/>
      <c r="Q44" s="103"/>
      <c r="R44" s="103"/>
      <c r="S44" s="103"/>
      <c r="T44" s="103"/>
      <c r="U44" s="98"/>
      <c r="V44" s="98"/>
      <c r="W44" s="98"/>
      <c r="X44" s="98"/>
      <c r="Y44" s="99"/>
      <c r="Z44" s="99"/>
      <c r="AA44" s="99"/>
      <c r="AB44" s="104"/>
      <c r="AC44" s="17"/>
    </row>
    <row r="45" spans="2:29" ht="16.5" customHeight="1">
      <c r="B45" s="97"/>
      <c r="C45" s="103"/>
      <c r="D45" s="103"/>
      <c r="E45" s="103"/>
      <c r="F45" s="103"/>
      <c r="G45" s="103"/>
      <c r="H45" s="103"/>
      <c r="I45" s="103"/>
      <c r="J45" s="103"/>
      <c r="K45" s="103"/>
      <c r="L45" s="103"/>
      <c r="M45" s="103"/>
      <c r="N45" s="103"/>
      <c r="O45" s="103"/>
      <c r="P45" s="103"/>
      <c r="Q45" s="103"/>
      <c r="R45" s="103"/>
      <c r="S45" s="103"/>
      <c r="T45" s="103"/>
      <c r="U45" s="98"/>
      <c r="V45" s="98"/>
      <c r="W45" s="98"/>
      <c r="X45" s="98"/>
      <c r="Y45" s="99"/>
      <c r="Z45" s="99"/>
      <c r="AA45" s="99"/>
      <c r="AB45" s="104"/>
      <c r="AC45" s="17"/>
    </row>
    <row r="46" spans="2:29" ht="16.5" customHeight="1">
      <c r="B46" s="97"/>
      <c r="C46" s="103"/>
      <c r="D46" s="103"/>
      <c r="E46" s="103"/>
      <c r="F46" s="103"/>
      <c r="G46" s="103"/>
      <c r="H46" s="103"/>
      <c r="I46" s="103"/>
      <c r="J46" s="103"/>
      <c r="K46" s="103"/>
      <c r="L46" s="103"/>
      <c r="M46" s="103"/>
      <c r="N46" s="103"/>
      <c r="O46" s="103"/>
      <c r="P46" s="103"/>
      <c r="Q46" s="103"/>
      <c r="R46" s="103"/>
      <c r="S46" s="103"/>
      <c r="T46" s="103"/>
      <c r="U46" s="98"/>
      <c r="V46" s="98"/>
      <c r="W46" s="98"/>
      <c r="X46" s="98"/>
      <c r="Y46" s="99"/>
      <c r="Z46" s="99"/>
      <c r="AA46" s="99"/>
      <c r="AB46" s="130"/>
      <c r="AC46" s="18"/>
    </row>
    <row r="47" spans="2:29" ht="16.5" customHeight="1">
      <c r="B47" s="97"/>
      <c r="C47" s="103"/>
      <c r="D47" s="103"/>
      <c r="E47" s="103"/>
      <c r="F47" s="103"/>
      <c r="G47" s="103"/>
      <c r="H47" s="103"/>
      <c r="I47" s="103"/>
      <c r="J47" s="103"/>
      <c r="K47" s="103"/>
      <c r="L47" s="103"/>
      <c r="M47" s="103"/>
      <c r="N47" s="103"/>
      <c r="O47" s="103"/>
      <c r="P47" s="103"/>
      <c r="Q47" s="103"/>
      <c r="R47" s="103"/>
      <c r="S47" s="103"/>
      <c r="T47" s="103"/>
      <c r="U47" s="98"/>
      <c r="V47" s="98"/>
      <c r="W47" s="98"/>
      <c r="X47" s="98"/>
      <c r="Y47" s="99"/>
      <c r="Z47" s="99"/>
      <c r="AA47" s="99"/>
      <c r="AB47" s="130"/>
      <c r="AC47" s="18"/>
    </row>
    <row r="48" spans="2:31" ht="16.5" customHeight="1">
      <c r="B48" s="97"/>
      <c r="C48" s="98"/>
      <c r="D48" s="98"/>
      <c r="E48" s="98"/>
      <c r="F48" s="98"/>
      <c r="G48" s="98"/>
      <c r="H48" s="98"/>
      <c r="I48" s="98"/>
      <c r="J48" s="98"/>
      <c r="K48" s="98"/>
      <c r="L48" s="98"/>
      <c r="M48" s="98"/>
      <c r="N48" s="98"/>
      <c r="O48" s="98"/>
      <c r="P48" s="98"/>
      <c r="Q48" s="98"/>
      <c r="R48" s="98"/>
      <c r="S48" s="98"/>
      <c r="T48" s="98"/>
      <c r="U48" s="98"/>
      <c r="V48" s="98"/>
      <c r="W48" s="98"/>
      <c r="X48" s="98"/>
      <c r="Y48" s="99"/>
      <c r="Z48" s="99"/>
      <c r="AA48" s="99"/>
      <c r="AB48" s="130"/>
      <c r="AC48" s="18"/>
      <c r="AD48" s="18"/>
      <c r="AE48" s="18"/>
    </row>
    <row r="49" spans="2:31" ht="16.5" customHeight="1">
      <c r="B49" s="97"/>
      <c r="C49" s="98"/>
      <c r="D49" s="98"/>
      <c r="E49" s="98"/>
      <c r="F49" s="98"/>
      <c r="G49" s="98"/>
      <c r="H49" s="98"/>
      <c r="I49" s="98"/>
      <c r="J49" s="98"/>
      <c r="K49" s="98"/>
      <c r="L49" s="98"/>
      <c r="M49" s="98"/>
      <c r="N49" s="98"/>
      <c r="O49" s="98"/>
      <c r="P49" s="98"/>
      <c r="Q49" s="98"/>
      <c r="R49" s="98"/>
      <c r="S49" s="98"/>
      <c r="T49" s="98"/>
      <c r="U49" s="98"/>
      <c r="V49" s="98"/>
      <c r="W49" s="98"/>
      <c r="X49" s="98"/>
      <c r="Y49" s="99"/>
      <c r="Z49" s="99"/>
      <c r="AA49" s="99"/>
      <c r="AB49" s="130"/>
      <c r="AC49" s="18"/>
      <c r="AD49" s="18"/>
      <c r="AE49" s="18"/>
    </row>
    <row r="50" spans="2:31" ht="16.5" customHeight="1">
      <c r="B50" s="97"/>
      <c r="C50" s="98"/>
      <c r="D50" s="98"/>
      <c r="E50" s="98"/>
      <c r="F50" s="98"/>
      <c r="G50" s="98"/>
      <c r="H50" s="98"/>
      <c r="I50" s="98"/>
      <c r="J50" s="98"/>
      <c r="K50" s="98"/>
      <c r="L50" s="98"/>
      <c r="M50" s="98"/>
      <c r="N50" s="98"/>
      <c r="O50" s="98"/>
      <c r="P50" s="98"/>
      <c r="Q50" s="98"/>
      <c r="R50" s="98"/>
      <c r="S50" s="98"/>
      <c r="T50" s="98"/>
      <c r="U50" s="98"/>
      <c r="V50" s="98"/>
      <c r="W50" s="98"/>
      <c r="X50" s="98"/>
      <c r="Y50" s="99"/>
      <c r="Z50" s="99"/>
      <c r="AA50" s="99"/>
      <c r="AB50" s="130"/>
      <c r="AC50" s="18"/>
      <c r="AD50" s="18"/>
      <c r="AE50" s="18"/>
    </row>
    <row r="51" spans="2:31" ht="16.5" customHeight="1">
      <c r="B51" s="97"/>
      <c r="C51" s="98"/>
      <c r="D51" s="98"/>
      <c r="E51" s="98"/>
      <c r="F51" s="98"/>
      <c r="G51" s="98"/>
      <c r="H51" s="98"/>
      <c r="I51" s="98"/>
      <c r="J51" s="98"/>
      <c r="K51" s="98"/>
      <c r="L51" s="98"/>
      <c r="M51" s="98"/>
      <c r="N51" s="98"/>
      <c r="O51" s="98"/>
      <c r="P51" s="98"/>
      <c r="Q51" s="98"/>
      <c r="R51" s="98"/>
      <c r="S51" s="98"/>
      <c r="T51" s="98"/>
      <c r="U51" s="98"/>
      <c r="V51" s="98"/>
      <c r="W51" s="98"/>
      <c r="X51" s="98"/>
      <c r="Y51" s="99"/>
      <c r="Z51" s="99"/>
      <c r="AA51" s="99"/>
      <c r="AB51" s="130"/>
      <c r="AC51" s="18"/>
      <c r="AD51" s="18"/>
      <c r="AE51" s="18"/>
    </row>
    <row r="52" spans="2:31" ht="16.5" customHeight="1">
      <c r="B52" s="97"/>
      <c r="C52" s="98"/>
      <c r="D52" s="98"/>
      <c r="E52" s="98"/>
      <c r="F52" s="98"/>
      <c r="G52" s="98"/>
      <c r="H52" s="98"/>
      <c r="I52" s="98"/>
      <c r="J52" s="98"/>
      <c r="K52" s="98"/>
      <c r="L52" s="98"/>
      <c r="M52" s="98"/>
      <c r="N52" s="98"/>
      <c r="O52" s="98"/>
      <c r="P52" s="98"/>
      <c r="Q52" s="98"/>
      <c r="R52" s="98"/>
      <c r="S52" s="98"/>
      <c r="T52" s="98"/>
      <c r="U52" s="98"/>
      <c r="V52" s="98"/>
      <c r="W52" s="98"/>
      <c r="X52" s="98"/>
      <c r="Y52" s="99"/>
      <c r="Z52" s="99"/>
      <c r="AA52" s="99"/>
      <c r="AB52" s="130"/>
      <c r="AC52" s="18"/>
      <c r="AD52" s="18"/>
      <c r="AE52" s="18"/>
    </row>
    <row r="53" spans="2:31" ht="16.5" customHeight="1">
      <c r="B53" s="97"/>
      <c r="C53" s="98"/>
      <c r="D53" s="98"/>
      <c r="E53" s="98"/>
      <c r="F53" s="98"/>
      <c r="G53" s="98"/>
      <c r="H53" s="98"/>
      <c r="I53" s="98"/>
      <c r="J53" s="98"/>
      <c r="K53" s="98"/>
      <c r="L53" s="98"/>
      <c r="M53" s="98"/>
      <c r="N53" s="98"/>
      <c r="O53" s="98"/>
      <c r="P53" s="98"/>
      <c r="Q53" s="98"/>
      <c r="R53" s="98"/>
      <c r="S53" s="98"/>
      <c r="T53" s="98"/>
      <c r="U53" s="98"/>
      <c r="V53" s="98"/>
      <c r="W53" s="98"/>
      <c r="X53" s="98"/>
      <c r="Y53" s="99"/>
      <c r="Z53" s="99"/>
      <c r="AA53" s="99"/>
      <c r="AB53" s="130"/>
      <c r="AC53" s="18"/>
      <c r="AD53" s="18"/>
      <c r="AE53" s="18"/>
    </row>
    <row r="54" spans="2:31" ht="16.5" customHeight="1">
      <c r="B54" s="97"/>
      <c r="C54" s="98"/>
      <c r="D54" s="98"/>
      <c r="E54" s="98"/>
      <c r="F54" s="98"/>
      <c r="G54" s="98"/>
      <c r="H54" s="98"/>
      <c r="I54" s="98"/>
      <c r="J54" s="98"/>
      <c r="K54" s="98"/>
      <c r="L54" s="98"/>
      <c r="M54" s="98"/>
      <c r="N54" s="98"/>
      <c r="O54" s="98"/>
      <c r="P54" s="98"/>
      <c r="Q54" s="98"/>
      <c r="R54" s="98"/>
      <c r="S54" s="98"/>
      <c r="T54" s="98"/>
      <c r="U54" s="98"/>
      <c r="V54" s="98"/>
      <c r="W54" s="98"/>
      <c r="X54" s="98"/>
      <c r="Y54" s="99"/>
      <c r="Z54" s="99"/>
      <c r="AA54" s="99"/>
      <c r="AB54" s="130"/>
      <c r="AC54" s="18"/>
      <c r="AD54" s="18"/>
      <c r="AE54" s="18"/>
    </row>
    <row r="55" spans="2:31" ht="16.5" customHeight="1">
      <c r="B55" s="97"/>
      <c r="C55" s="98"/>
      <c r="D55" s="98"/>
      <c r="E55" s="98"/>
      <c r="F55" s="98"/>
      <c r="G55" s="98"/>
      <c r="H55" s="98"/>
      <c r="I55" s="98"/>
      <c r="J55" s="98"/>
      <c r="K55" s="98"/>
      <c r="L55" s="98"/>
      <c r="M55" s="98"/>
      <c r="N55" s="98"/>
      <c r="O55" s="98"/>
      <c r="P55" s="98"/>
      <c r="Q55" s="98"/>
      <c r="R55" s="98"/>
      <c r="S55" s="98"/>
      <c r="T55" s="98"/>
      <c r="U55" s="98"/>
      <c r="V55" s="98"/>
      <c r="W55" s="98"/>
      <c r="X55" s="98"/>
      <c r="Y55" s="99"/>
      <c r="Z55" s="99"/>
      <c r="AA55" s="99"/>
      <c r="AB55" s="130"/>
      <c r="AC55" s="18"/>
      <c r="AD55" s="18"/>
      <c r="AE55" s="18"/>
    </row>
    <row r="56" spans="2:31" ht="16.5" customHeight="1">
      <c r="B56" s="97"/>
      <c r="C56" s="98"/>
      <c r="D56" s="98"/>
      <c r="E56" s="98"/>
      <c r="F56" s="98"/>
      <c r="G56" s="98"/>
      <c r="H56" s="98"/>
      <c r="I56" s="98"/>
      <c r="J56" s="98"/>
      <c r="K56" s="98"/>
      <c r="L56" s="98"/>
      <c r="M56" s="98"/>
      <c r="N56" s="98"/>
      <c r="O56" s="98"/>
      <c r="P56" s="98"/>
      <c r="Q56" s="98"/>
      <c r="R56" s="98"/>
      <c r="S56" s="98"/>
      <c r="T56" s="98"/>
      <c r="U56" s="98"/>
      <c r="V56" s="98"/>
      <c r="W56" s="98"/>
      <c r="X56" s="98"/>
      <c r="Y56" s="99"/>
      <c r="Z56" s="99"/>
      <c r="AA56" s="99"/>
      <c r="AB56" s="130"/>
      <c r="AC56" s="18"/>
      <c r="AD56" s="18"/>
      <c r="AE56" s="18"/>
    </row>
    <row r="57" spans="2:31" ht="16.5" customHeight="1">
      <c r="B57" s="97"/>
      <c r="C57" s="98"/>
      <c r="D57" s="98"/>
      <c r="E57" s="98"/>
      <c r="F57" s="98"/>
      <c r="G57" s="98"/>
      <c r="H57" s="98"/>
      <c r="I57" s="98"/>
      <c r="J57" s="98"/>
      <c r="K57" s="98"/>
      <c r="L57" s="98"/>
      <c r="M57" s="98"/>
      <c r="N57" s="98"/>
      <c r="O57" s="98"/>
      <c r="P57" s="98"/>
      <c r="Q57" s="98"/>
      <c r="R57" s="98"/>
      <c r="S57" s="98"/>
      <c r="T57" s="98"/>
      <c r="U57" s="98"/>
      <c r="V57" s="98"/>
      <c r="W57" s="98"/>
      <c r="X57" s="98"/>
      <c r="Y57" s="99"/>
      <c r="Z57" s="99"/>
      <c r="AA57" s="99"/>
      <c r="AB57" s="130"/>
      <c r="AC57" s="18"/>
      <c r="AD57" s="18"/>
      <c r="AE57" s="18"/>
    </row>
    <row r="58" spans="2:31" ht="16.5" customHeight="1">
      <c r="B58" s="97"/>
      <c r="C58" s="98"/>
      <c r="D58" s="98"/>
      <c r="E58" s="98"/>
      <c r="F58" s="98"/>
      <c r="G58" s="98"/>
      <c r="H58" s="98"/>
      <c r="I58" s="98"/>
      <c r="J58" s="98"/>
      <c r="K58" s="98"/>
      <c r="L58" s="98"/>
      <c r="M58" s="98"/>
      <c r="N58" s="98"/>
      <c r="O58" s="98"/>
      <c r="P58" s="98"/>
      <c r="Q58" s="98"/>
      <c r="R58" s="98"/>
      <c r="S58" s="98"/>
      <c r="T58" s="98"/>
      <c r="U58" s="98"/>
      <c r="V58" s="98"/>
      <c r="W58" s="98"/>
      <c r="X58" s="98"/>
      <c r="Y58" s="99"/>
      <c r="Z58" s="99"/>
      <c r="AA58" s="99"/>
      <c r="AB58" s="130"/>
      <c r="AC58" s="18"/>
      <c r="AD58" s="18"/>
      <c r="AE58" s="18"/>
    </row>
    <row r="59" spans="2:31" ht="16.5" customHeight="1">
      <c r="B59" s="97"/>
      <c r="C59" s="98"/>
      <c r="D59" s="98"/>
      <c r="E59" s="98"/>
      <c r="F59" s="98"/>
      <c r="G59" s="98"/>
      <c r="H59" s="98"/>
      <c r="I59" s="98"/>
      <c r="J59" s="98"/>
      <c r="K59" s="98"/>
      <c r="L59" s="98"/>
      <c r="M59" s="98"/>
      <c r="N59" s="98"/>
      <c r="O59" s="98"/>
      <c r="P59" s="98"/>
      <c r="Q59" s="98"/>
      <c r="R59" s="98"/>
      <c r="S59" s="98"/>
      <c r="T59" s="98"/>
      <c r="U59" s="98"/>
      <c r="V59" s="98"/>
      <c r="W59" s="98"/>
      <c r="X59" s="98"/>
      <c r="Y59" s="99"/>
      <c r="Z59" s="99"/>
      <c r="AA59" s="99"/>
      <c r="AB59" s="130"/>
      <c r="AC59" s="18"/>
      <c r="AD59" s="18"/>
      <c r="AE59" s="18"/>
    </row>
    <row r="60" spans="2:31" ht="16.5" customHeight="1">
      <c r="B60" s="97"/>
      <c r="C60" s="98"/>
      <c r="D60" s="98"/>
      <c r="E60" s="98"/>
      <c r="F60" s="98"/>
      <c r="G60" s="98"/>
      <c r="H60" s="98"/>
      <c r="I60" s="98"/>
      <c r="J60" s="98"/>
      <c r="K60" s="98"/>
      <c r="L60" s="98"/>
      <c r="M60" s="98"/>
      <c r="N60" s="98"/>
      <c r="O60" s="98"/>
      <c r="P60" s="98"/>
      <c r="Q60" s="98"/>
      <c r="R60" s="98"/>
      <c r="S60" s="98"/>
      <c r="T60" s="98"/>
      <c r="U60" s="98"/>
      <c r="V60" s="98"/>
      <c r="W60" s="98"/>
      <c r="X60" s="98"/>
      <c r="Y60" s="99"/>
      <c r="Z60" s="99"/>
      <c r="AA60" s="99"/>
      <c r="AB60" s="130"/>
      <c r="AC60" s="18"/>
      <c r="AD60" s="18"/>
      <c r="AE60" s="18"/>
    </row>
    <row r="61" spans="2:31" ht="16.5" customHeight="1">
      <c r="B61" s="97"/>
      <c r="C61" s="98"/>
      <c r="D61" s="98"/>
      <c r="E61" s="98"/>
      <c r="F61" s="98"/>
      <c r="G61" s="98"/>
      <c r="H61" s="98"/>
      <c r="I61" s="98"/>
      <c r="J61" s="98"/>
      <c r="K61" s="98"/>
      <c r="L61" s="98"/>
      <c r="M61" s="98"/>
      <c r="N61" s="24"/>
      <c r="O61" s="98"/>
      <c r="P61" s="24"/>
      <c r="Q61" s="24"/>
      <c r="R61" s="24"/>
      <c r="S61" s="25"/>
      <c r="T61" s="131"/>
      <c r="U61" s="131"/>
      <c r="V61" s="131"/>
      <c r="W61" s="131"/>
      <c r="X61" s="131"/>
      <c r="Y61" s="132"/>
      <c r="Z61" s="132"/>
      <c r="AA61" s="132"/>
      <c r="AB61" s="130"/>
      <c r="AC61" s="18"/>
      <c r="AD61" s="18"/>
      <c r="AE61" s="18"/>
    </row>
    <row r="62" spans="2:31" ht="15.75" customHeight="1" thickBot="1">
      <c r="B62" s="133"/>
      <c r="C62" s="134"/>
      <c r="D62" s="135"/>
      <c r="E62" s="135"/>
      <c r="F62" s="135"/>
      <c r="G62" s="135"/>
      <c r="H62" s="135"/>
      <c r="I62" s="135"/>
      <c r="J62" s="135"/>
      <c r="K62" s="135"/>
      <c r="L62" s="135"/>
      <c r="M62" s="135"/>
      <c r="N62" s="135"/>
      <c r="O62" s="135"/>
      <c r="P62" s="135"/>
      <c r="Q62" s="135"/>
      <c r="R62" s="135"/>
      <c r="S62" s="135"/>
      <c r="T62" s="135"/>
      <c r="U62" s="135"/>
      <c r="V62" s="135"/>
      <c r="W62" s="135"/>
      <c r="X62" s="135"/>
      <c r="Y62" s="136"/>
      <c r="Z62" s="136"/>
      <c r="AA62" s="137" t="s">
        <v>9</v>
      </c>
      <c r="AB62" s="138"/>
      <c r="AC62" s="16"/>
      <c r="AD62" s="16"/>
      <c r="AE62" s="16"/>
    </row>
    <row r="63" spans="2:3" ht="12.75">
      <c r="B63" s="3"/>
      <c r="C63" s="3"/>
    </row>
  </sheetData>
  <sheetProtection sheet="1" objects="1" scenarios="1"/>
  <protectedRanges>
    <protectedRange sqref="K14:L14 J9:K9" name="input"/>
    <protectedRange sqref="E2" name="Top data_1"/>
    <protectedRange sqref="Q2:R2 W2:X2 T4:V5 Y2:AB5 E5:O5" name="Top data"/>
  </protectedRanges>
  <mergeCells count="50">
    <mergeCell ref="T31:U32"/>
    <mergeCell ref="V31:W32"/>
    <mergeCell ref="C21:W21"/>
    <mergeCell ref="C25:S26"/>
    <mergeCell ref="C28:W28"/>
    <mergeCell ref="C31:S32"/>
    <mergeCell ref="K17:L17"/>
    <mergeCell ref="N8:W8"/>
    <mergeCell ref="V9:W9"/>
    <mergeCell ref="N9:U9"/>
    <mergeCell ref="N10:U10"/>
    <mergeCell ref="V10:W10"/>
    <mergeCell ref="N11:W11"/>
    <mergeCell ref="C8:L8"/>
    <mergeCell ref="K16:L16"/>
    <mergeCell ref="C17:J17"/>
    <mergeCell ref="K15:L15"/>
    <mergeCell ref="K18:L18"/>
    <mergeCell ref="C18:J18"/>
    <mergeCell ref="C9:J9"/>
    <mergeCell ref="C10:J10"/>
    <mergeCell ref="K9:L9"/>
    <mergeCell ref="K10:L10"/>
    <mergeCell ref="C13:L13"/>
    <mergeCell ref="C14:J14"/>
    <mergeCell ref="K14:L14"/>
    <mergeCell ref="T25:U26"/>
    <mergeCell ref="V25:W26"/>
    <mergeCell ref="Y5:AB5"/>
    <mergeCell ref="W5:X5"/>
    <mergeCell ref="Y4:AB4"/>
    <mergeCell ref="Q5:S5"/>
    <mergeCell ref="T5:V5"/>
    <mergeCell ref="W4:X4"/>
    <mergeCell ref="Y3:AB3"/>
    <mergeCell ref="Q4:S4"/>
    <mergeCell ref="T4:V4"/>
    <mergeCell ref="Q2:V3"/>
    <mergeCell ref="B1:N1"/>
    <mergeCell ref="O1:AB1"/>
    <mergeCell ref="C5:D5"/>
    <mergeCell ref="E2:P4"/>
    <mergeCell ref="E5:P5"/>
    <mergeCell ref="C34:W34"/>
    <mergeCell ref="C39:S40"/>
    <mergeCell ref="T39:U40"/>
    <mergeCell ref="V39:W40"/>
    <mergeCell ref="K11:L11"/>
    <mergeCell ref="C11:J11"/>
    <mergeCell ref="W3:X3"/>
  </mergeCells>
  <printOptions/>
  <pageMargins left="0.75" right="0.1968503937007874" top="0.47" bottom="0.42" header="0" footer="0"/>
  <pageSetup horizontalDpi="600" verticalDpi="600" orientation="portrait" paperSize="9" scale="76" r:id="rId2"/>
  <headerFooter scaleWithDoc="0">
    <oddFooter>&amp;R&amp;6File Name: &amp;F
</oddFooter>
  </headerFooter>
  <rowBreaks count="1" manualBreakCount="1">
    <brk id="62" min="1" max="27" man="1"/>
  </rowBreaks>
  <colBreaks count="1" manualBreakCount="1">
    <brk id="28" max="65535" man="1"/>
  </colBreaks>
  <ignoredErrors>
    <ignoredError sqref="Y5" unlockedFormula="1"/>
  </ignoredErrors>
  <drawing r:id="rId1"/>
</worksheet>
</file>

<file path=xl/worksheets/sheet2.xml><?xml version="1.0" encoding="utf-8"?>
<worksheet xmlns="http://schemas.openxmlformats.org/spreadsheetml/2006/main" xmlns:r="http://schemas.openxmlformats.org/officeDocument/2006/relationships">
  <sheetPr codeName="Arkusz4"/>
  <dimension ref="A1:K39"/>
  <sheetViews>
    <sheetView showGridLines="0" tabSelected="1" zoomScale="90" zoomScaleNormal="90" workbookViewId="0" topLeftCell="A1">
      <selection activeCell="A1" sqref="A1"/>
    </sheetView>
  </sheetViews>
  <sheetFormatPr defaultColWidth="9.00390625" defaultRowHeight="12.75"/>
  <cols>
    <col min="1" max="1" width="2.875" style="74" customWidth="1"/>
    <col min="2" max="2" width="8.125" style="74" customWidth="1"/>
    <col min="3" max="10" width="9.75390625" style="74" customWidth="1"/>
    <col min="11" max="11" width="8.125" style="74" customWidth="1"/>
    <col min="12" max="12" width="2.25390625" style="74" customWidth="1"/>
    <col min="13" max="16384" width="9.125" style="74" customWidth="1"/>
  </cols>
  <sheetData>
    <row r="1" spans="1:11" ht="12.75">
      <c r="A1" s="73"/>
      <c r="B1" s="74" t="s">
        <v>39</v>
      </c>
      <c r="K1" s="75" t="s">
        <v>46</v>
      </c>
    </row>
    <row r="2" spans="2:11" ht="12.75" customHeight="1">
      <c r="B2" s="76"/>
      <c r="C2" s="77"/>
      <c r="D2" s="77"/>
      <c r="E2" s="77"/>
      <c r="F2" s="77"/>
      <c r="G2" s="77"/>
      <c r="H2" s="77"/>
      <c r="I2" s="77"/>
      <c r="J2" s="77"/>
      <c r="K2" s="78"/>
    </row>
    <row r="3" spans="2:11" ht="12.75" customHeight="1">
      <c r="B3" s="79"/>
      <c r="C3" s="80" t="s">
        <v>40</v>
      </c>
      <c r="D3" s="80"/>
      <c r="E3" s="80"/>
      <c r="F3" s="80"/>
      <c r="G3" s="81" t="s">
        <v>41</v>
      </c>
      <c r="H3" s="81"/>
      <c r="I3" s="81"/>
      <c r="J3" s="81"/>
      <c r="K3" s="82"/>
    </row>
    <row r="4" spans="2:11" ht="12.75" customHeight="1">
      <c r="B4" s="79"/>
      <c r="C4" s="83" t="s">
        <v>42</v>
      </c>
      <c r="D4" s="83"/>
      <c r="E4" s="83"/>
      <c r="F4" s="83"/>
      <c r="G4" s="84" t="s">
        <v>43</v>
      </c>
      <c r="H4" s="84"/>
      <c r="I4" s="84"/>
      <c r="J4" s="84"/>
      <c r="K4" s="82"/>
    </row>
    <row r="5" spans="2:11" ht="12.75">
      <c r="B5" s="85"/>
      <c r="C5" s="86"/>
      <c r="D5" s="86"/>
      <c r="E5" s="86"/>
      <c r="F5" s="86"/>
      <c r="G5" s="86"/>
      <c r="H5" s="86"/>
      <c r="I5" s="86"/>
      <c r="J5" s="86"/>
      <c r="K5" s="87"/>
    </row>
    <row r="7" spans="2:11" s="88" customFormat="1" ht="13.5" customHeight="1">
      <c r="B7" s="76"/>
      <c r="C7" s="77"/>
      <c r="D7" s="77"/>
      <c r="E7" s="77"/>
      <c r="F7" s="77"/>
      <c r="G7" s="77"/>
      <c r="H7" s="77"/>
      <c r="I7" s="77"/>
      <c r="J7" s="77"/>
      <c r="K7" s="78"/>
    </row>
    <row r="8" spans="2:11" s="88" customFormat="1" ht="13.5" customHeight="1">
      <c r="B8" s="79"/>
      <c r="C8" s="89" t="s">
        <v>44</v>
      </c>
      <c r="D8" s="80"/>
      <c r="E8" s="80"/>
      <c r="F8" s="80"/>
      <c r="G8" s="80"/>
      <c r="H8" s="80"/>
      <c r="I8" s="80"/>
      <c r="J8" s="80"/>
      <c r="K8" s="82"/>
    </row>
    <row r="9" spans="2:11" s="88" customFormat="1" ht="13.5" customHeight="1">
      <c r="B9" s="79"/>
      <c r="C9" s="80"/>
      <c r="D9" s="80"/>
      <c r="E9" s="80"/>
      <c r="F9" s="80"/>
      <c r="G9" s="80"/>
      <c r="H9" s="80"/>
      <c r="I9" s="80"/>
      <c r="J9" s="80"/>
      <c r="K9" s="82"/>
    </row>
    <row r="10" spans="2:11" s="88" customFormat="1" ht="13.5" customHeight="1">
      <c r="B10" s="79"/>
      <c r="C10" s="80"/>
      <c r="D10" s="80"/>
      <c r="E10" s="80"/>
      <c r="F10" s="80"/>
      <c r="G10" s="80"/>
      <c r="H10" s="80"/>
      <c r="I10" s="80"/>
      <c r="J10" s="80"/>
      <c r="K10" s="82"/>
    </row>
    <row r="11" spans="2:11" s="88" customFormat="1" ht="13.5" customHeight="1">
      <c r="B11" s="79"/>
      <c r="C11" s="80"/>
      <c r="D11" s="80"/>
      <c r="E11" s="80"/>
      <c r="F11" s="80"/>
      <c r="G11" s="80"/>
      <c r="H11" s="80"/>
      <c r="I11" s="80"/>
      <c r="J11" s="80"/>
      <c r="K11" s="82"/>
    </row>
    <row r="12" spans="2:11" s="88" customFormat="1" ht="13.5" customHeight="1">
      <c r="B12" s="79"/>
      <c r="C12" s="80"/>
      <c r="D12" s="80"/>
      <c r="E12" s="80"/>
      <c r="F12" s="80"/>
      <c r="G12" s="80"/>
      <c r="H12" s="80"/>
      <c r="I12" s="80"/>
      <c r="J12" s="80"/>
      <c r="K12" s="82"/>
    </row>
    <row r="13" spans="2:11" s="88" customFormat="1" ht="13.5" customHeight="1">
      <c r="B13" s="79"/>
      <c r="C13" s="80"/>
      <c r="D13" s="80"/>
      <c r="E13" s="80"/>
      <c r="F13" s="80"/>
      <c r="G13" s="80"/>
      <c r="H13" s="80"/>
      <c r="I13" s="80"/>
      <c r="J13" s="80"/>
      <c r="K13" s="82"/>
    </row>
    <row r="14" spans="2:11" s="88" customFormat="1" ht="13.5" customHeight="1">
      <c r="B14" s="79"/>
      <c r="C14" s="80"/>
      <c r="D14" s="80"/>
      <c r="E14" s="80"/>
      <c r="F14" s="80"/>
      <c r="G14" s="80"/>
      <c r="H14" s="80"/>
      <c r="I14" s="80"/>
      <c r="J14" s="80"/>
      <c r="K14" s="82"/>
    </row>
    <row r="15" spans="2:11" s="88" customFormat="1" ht="13.5" customHeight="1">
      <c r="B15" s="79"/>
      <c r="C15" s="80"/>
      <c r="D15" s="80"/>
      <c r="E15" s="80"/>
      <c r="F15" s="80"/>
      <c r="G15" s="80"/>
      <c r="H15" s="80"/>
      <c r="I15" s="80"/>
      <c r="J15" s="80"/>
      <c r="K15" s="82"/>
    </row>
    <row r="16" spans="2:11" s="88" customFormat="1" ht="13.5" customHeight="1">
      <c r="B16" s="79"/>
      <c r="C16" s="80"/>
      <c r="D16" s="80"/>
      <c r="E16" s="80"/>
      <c r="F16" s="80"/>
      <c r="G16" s="80"/>
      <c r="H16" s="80"/>
      <c r="I16" s="80"/>
      <c r="J16" s="80"/>
      <c r="K16" s="82"/>
    </row>
    <row r="17" spans="2:11" s="88" customFormat="1" ht="13.5" customHeight="1">
      <c r="B17" s="79"/>
      <c r="C17" s="80"/>
      <c r="D17" s="80"/>
      <c r="E17" s="80"/>
      <c r="F17" s="80"/>
      <c r="G17" s="80"/>
      <c r="H17" s="80"/>
      <c r="I17" s="80"/>
      <c r="J17" s="80"/>
      <c r="K17" s="82"/>
    </row>
    <row r="18" spans="2:11" s="88" customFormat="1" ht="13.5" customHeight="1">
      <c r="B18" s="79"/>
      <c r="C18" s="80"/>
      <c r="D18" s="80"/>
      <c r="E18" s="80"/>
      <c r="F18" s="80"/>
      <c r="G18" s="80"/>
      <c r="H18" s="80"/>
      <c r="I18" s="80"/>
      <c r="J18" s="80"/>
      <c r="K18" s="82"/>
    </row>
    <row r="19" spans="2:11" s="88" customFormat="1" ht="13.5" customHeight="1">
      <c r="B19" s="79"/>
      <c r="C19" s="80"/>
      <c r="D19" s="80"/>
      <c r="E19" s="80"/>
      <c r="F19" s="80"/>
      <c r="G19" s="80"/>
      <c r="H19" s="80"/>
      <c r="I19" s="80"/>
      <c r="J19" s="80"/>
      <c r="K19" s="82"/>
    </row>
    <row r="20" spans="2:11" s="88" customFormat="1" ht="13.5" customHeight="1">
      <c r="B20" s="79"/>
      <c r="C20" s="80"/>
      <c r="D20" s="80"/>
      <c r="E20" s="80"/>
      <c r="F20" s="80"/>
      <c r="G20" s="80"/>
      <c r="H20" s="80"/>
      <c r="I20" s="80"/>
      <c r="J20" s="80"/>
      <c r="K20" s="82"/>
    </row>
    <row r="21" spans="2:11" s="88" customFormat="1" ht="13.5" customHeight="1">
      <c r="B21" s="79"/>
      <c r="C21" s="80"/>
      <c r="D21" s="80"/>
      <c r="E21" s="80"/>
      <c r="F21" s="80"/>
      <c r="G21" s="80"/>
      <c r="H21" s="80"/>
      <c r="I21" s="80"/>
      <c r="J21" s="80"/>
      <c r="K21" s="82"/>
    </row>
    <row r="22" spans="2:11" s="88" customFormat="1" ht="13.5" customHeight="1">
      <c r="B22" s="79"/>
      <c r="C22" s="80"/>
      <c r="D22" s="80"/>
      <c r="E22" s="80"/>
      <c r="F22" s="80"/>
      <c r="G22" s="80"/>
      <c r="H22" s="80"/>
      <c r="I22" s="80"/>
      <c r="J22" s="80"/>
      <c r="K22" s="82"/>
    </row>
    <row r="23" spans="2:11" s="88" customFormat="1" ht="13.5" customHeight="1">
      <c r="B23" s="79"/>
      <c r="C23" s="80"/>
      <c r="D23" s="80"/>
      <c r="E23" s="80"/>
      <c r="F23" s="80"/>
      <c r="G23" s="80"/>
      <c r="H23" s="80"/>
      <c r="I23" s="80"/>
      <c r="J23" s="80"/>
      <c r="K23" s="82"/>
    </row>
    <row r="24" spans="2:11" s="88" customFormat="1" ht="13.5" customHeight="1">
      <c r="B24" s="79"/>
      <c r="C24" s="80"/>
      <c r="D24" s="80"/>
      <c r="E24" s="80"/>
      <c r="F24" s="80"/>
      <c r="G24" s="80"/>
      <c r="H24" s="80"/>
      <c r="I24" s="80"/>
      <c r="J24" s="80"/>
      <c r="K24" s="82"/>
    </row>
    <row r="25" spans="2:11" s="88" customFormat="1" ht="13.5" customHeight="1">
      <c r="B25" s="79"/>
      <c r="C25" s="80"/>
      <c r="D25" s="80"/>
      <c r="E25" s="80"/>
      <c r="F25" s="80"/>
      <c r="G25" s="80"/>
      <c r="H25" s="80"/>
      <c r="I25" s="80"/>
      <c r="J25" s="80"/>
      <c r="K25" s="82"/>
    </row>
    <row r="26" spans="2:11" s="88" customFormat="1" ht="13.5" customHeight="1">
      <c r="B26" s="79"/>
      <c r="C26" s="80"/>
      <c r="D26" s="80"/>
      <c r="E26" s="80"/>
      <c r="F26" s="80"/>
      <c r="G26" s="80"/>
      <c r="H26" s="80"/>
      <c r="I26" s="80"/>
      <c r="J26" s="80"/>
      <c r="K26" s="82"/>
    </row>
    <row r="27" spans="2:11" s="88" customFormat="1" ht="13.5" customHeight="1">
      <c r="B27" s="85"/>
      <c r="C27" s="86"/>
      <c r="D27" s="86"/>
      <c r="E27" s="86"/>
      <c r="F27" s="86"/>
      <c r="G27" s="86"/>
      <c r="H27" s="86"/>
      <c r="I27" s="86"/>
      <c r="J27" s="86"/>
      <c r="K27" s="87"/>
    </row>
    <row r="28" s="88" customFormat="1" ht="12.75"/>
    <row r="29" spans="2:11" ht="12.75" customHeight="1">
      <c r="B29" s="76"/>
      <c r="C29" s="77"/>
      <c r="D29" s="77"/>
      <c r="E29" s="77"/>
      <c r="F29" s="77"/>
      <c r="G29" s="77"/>
      <c r="H29" s="77"/>
      <c r="I29" s="77"/>
      <c r="J29" s="77"/>
      <c r="K29" s="78"/>
    </row>
    <row r="30" spans="2:11" ht="12.75" customHeight="1">
      <c r="B30" s="79"/>
      <c r="C30" s="80" t="s">
        <v>45</v>
      </c>
      <c r="D30" s="80"/>
      <c r="E30" s="80"/>
      <c r="F30" s="80"/>
      <c r="G30" s="80"/>
      <c r="H30" s="80"/>
      <c r="I30" s="80"/>
      <c r="J30" s="80"/>
      <c r="K30" s="82"/>
    </row>
    <row r="31" spans="2:11" ht="12.75" customHeight="1">
      <c r="B31" s="79"/>
      <c r="C31" s="80"/>
      <c r="D31" s="80"/>
      <c r="E31" s="80"/>
      <c r="F31" s="80"/>
      <c r="G31" s="80"/>
      <c r="H31" s="80"/>
      <c r="I31" s="80"/>
      <c r="J31" s="80"/>
      <c r="K31" s="82"/>
    </row>
    <row r="32" spans="2:11" ht="12.75" customHeight="1">
      <c r="B32" s="79"/>
      <c r="C32" s="80"/>
      <c r="D32" s="80"/>
      <c r="E32" s="80"/>
      <c r="F32" s="80"/>
      <c r="G32" s="80"/>
      <c r="H32" s="80"/>
      <c r="I32" s="80"/>
      <c r="J32" s="80"/>
      <c r="K32" s="82"/>
    </row>
    <row r="33" spans="2:11" ht="12.75" customHeight="1">
      <c r="B33" s="79"/>
      <c r="C33" s="80"/>
      <c r="D33" s="80"/>
      <c r="E33" s="80"/>
      <c r="F33" s="80"/>
      <c r="G33" s="80"/>
      <c r="H33" s="80"/>
      <c r="I33" s="80"/>
      <c r="J33" s="80"/>
      <c r="K33" s="82"/>
    </row>
    <row r="34" spans="2:11" ht="12.75" customHeight="1">
      <c r="B34" s="85"/>
      <c r="C34" s="86"/>
      <c r="D34" s="86"/>
      <c r="E34" s="86"/>
      <c r="F34" s="86"/>
      <c r="G34" s="86"/>
      <c r="H34" s="86"/>
      <c r="I34" s="86"/>
      <c r="J34" s="86"/>
      <c r="K34" s="87"/>
    </row>
    <row r="39" ht="12.75">
      <c r="D39" s="90"/>
    </row>
  </sheetData>
  <sheetProtection sheet="1" objects="1" scenarios="1" selectLockedCells="1"/>
  <mergeCells count="6">
    <mergeCell ref="C8:J26"/>
    <mergeCell ref="C30:J33"/>
    <mergeCell ref="C3:F3"/>
    <mergeCell ref="G3:J3"/>
    <mergeCell ref="C4:F4"/>
    <mergeCell ref="G4:J4"/>
  </mergeCells>
  <hyperlinks>
    <hyperlink ref="C4" r:id="rId1" display="www.YourSpreadsheets.co.uk"/>
    <hyperlink ref="G4" r:id="rId2" display="info@yourspreadsheets.co.uk"/>
  </hyperlinks>
  <printOptions/>
  <pageMargins left="0.75" right="0.75" top="1" bottom="1" header="0.5" footer="0.5"/>
  <pageSetup horizontalDpi="600" verticalDpi="600" orientation="portrait" paperSize="9" scale="91"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2011-09-27T22:56:15Z</cp:lastPrinted>
  <dcterms:created xsi:type="dcterms:W3CDTF">1997-02-26T13:46:56Z</dcterms:created>
  <dcterms:modified xsi:type="dcterms:W3CDTF">2012-07-26T21:38:09Z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